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OI_63\ขึ้นเวบไซต์กอง06112566\"/>
    </mc:Choice>
  </mc:AlternateContent>
  <xr:revisionPtr revIDLastSave="0" documentId="8_{043350B5-1751-4DE4-9C8C-0C5926F65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นศ.ทั้งหมด" sheetId="1" r:id="rId1"/>
    <sheet name="นศ.ปตรี" sheetId="4" r:id="rId2"/>
  </sheets>
  <definedNames>
    <definedName name="_xlnm.Print_Titles" localSheetId="0">นศ.ทั้งหมด!$3:$4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4" l="1"/>
  <c r="U7" i="4"/>
  <c r="T8" i="4"/>
  <c r="U8" i="4"/>
  <c r="U9" i="4"/>
  <c r="T10" i="4"/>
  <c r="U10" i="4"/>
  <c r="T11" i="4"/>
  <c r="U11" i="4"/>
  <c r="U12" i="4"/>
  <c r="T13" i="4"/>
  <c r="U13" i="4"/>
  <c r="T14" i="4"/>
  <c r="U14" i="4"/>
  <c r="T15" i="4"/>
  <c r="U15" i="4"/>
  <c r="T16" i="4"/>
  <c r="U16" i="4"/>
  <c r="T18" i="4"/>
  <c r="U18" i="4"/>
  <c r="T19" i="4"/>
  <c r="U19" i="4"/>
  <c r="T21" i="4"/>
  <c r="U21" i="4"/>
  <c r="T22" i="4"/>
  <c r="U22" i="4"/>
  <c r="T24" i="4"/>
  <c r="U24" i="4"/>
  <c r="T26" i="4"/>
  <c r="U26" i="4"/>
  <c r="T27" i="4"/>
  <c r="U27" i="4"/>
  <c r="T28" i="4"/>
  <c r="U28" i="4"/>
  <c r="T29" i="4"/>
  <c r="U29" i="4"/>
  <c r="U30" i="4"/>
  <c r="T31" i="4"/>
  <c r="U31" i="4"/>
  <c r="T32" i="4"/>
  <c r="U32" i="4"/>
  <c r="T33" i="4"/>
  <c r="U33" i="4"/>
  <c r="T34" i="4"/>
  <c r="U34" i="4"/>
  <c r="T35" i="4"/>
  <c r="U35" i="4"/>
  <c r="T36" i="4"/>
  <c r="U36" i="4"/>
  <c r="T38" i="4"/>
  <c r="U38" i="4"/>
  <c r="T40" i="4"/>
  <c r="U40" i="4"/>
  <c r="T41" i="4"/>
  <c r="U41" i="4"/>
  <c r="T42" i="4"/>
  <c r="U42" i="4"/>
  <c r="T43" i="4"/>
  <c r="U43" i="4"/>
  <c r="T44" i="4"/>
  <c r="U44" i="4"/>
  <c r="T45" i="4"/>
  <c r="U45" i="4"/>
  <c r="T46" i="4"/>
  <c r="U46" i="4"/>
  <c r="T47" i="4"/>
  <c r="U47" i="4"/>
  <c r="T48" i="4"/>
  <c r="U48" i="4"/>
  <c r="T49" i="4"/>
  <c r="U49" i="4"/>
  <c r="T50" i="4"/>
  <c r="U50" i="4"/>
  <c r="T51" i="4"/>
  <c r="U51" i="4"/>
  <c r="T52" i="4"/>
  <c r="U52" i="4"/>
  <c r="T53" i="4"/>
  <c r="U53" i="4"/>
  <c r="T55" i="4"/>
  <c r="U55" i="4"/>
  <c r="T56" i="4"/>
  <c r="U56" i="4"/>
  <c r="T57" i="4"/>
  <c r="U57" i="4"/>
  <c r="T58" i="4"/>
  <c r="U58" i="4"/>
  <c r="T59" i="4"/>
  <c r="U59" i="4"/>
  <c r="T60" i="4"/>
  <c r="U60" i="4"/>
  <c r="T61" i="4"/>
  <c r="U61" i="4"/>
  <c r="T62" i="4"/>
  <c r="U62" i="4"/>
  <c r="T63" i="4"/>
  <c r="U63" i="4"/>
  <c r="T64" i="4"/>
  <c r="U64" i="4"/>
  <c r="T66" i="4"/>
  <c r="U66" i="4"/>
  <c r="T67" i="4"/>
  <c r="U67" i="4"/>
  <c r="T68" i="4"/>
  <c r="U68" i="4"/>
  <c r="T70" i="4"/>
  <c r="U70" i="4"/>
  <c r="T72" i="4"/>
  <c r="U72" i="4"/>
  <c r="U73" i="4"/>
  <c r="T74" i="4"/>
  <c r="U74" i="4"/>
  <c r="T75" i="4"/>
  <c r="U75" i="4"/>
  <c r="U76" i="4"/>
  <c r="T77" i="4"/>
  <c r="U77" i="4"/>
  <c r="T78" i="4"/>
  <c r="U78" i="4"/>
  <c r="T80" i="4"/>
  <c r="U80" i="4"/>
  <c r="T81" i="4"/>
  <c r="U81" i="4"/>
  <c r="T82" i="4"/>
  <c r="U82" i="4"/>
  <c r="T84" i="4"/>
  <c r="U84" i="4"/>
  <c r="T85" i="4"/>
  <c r="U85" i="4"/>
  <c r="T86" i="4"/>
  <c r="U86" i="4"/>
  <c r="T87" i="4"/>
  <c r="U87" i="4"/>
  <c r="U88" i="4"/>
  <c r="T89" i="4"/>
  <c r="U89" i="4"/>
  <c r="T90" i="4"/>
  <c r="U90" i="4"/>
  <c r="T91" i="4"/>
  <c r="U91" i="4"/>
  <c r="T92" i="4"/>
  <c r="U92" i="4"/>
  <c r="T93" i="4"/>
  <c r="U93" i="4"/>
  <c r="T94" i="4"/>
  <c r="U94" i="4"/>
  <c r="T95" i="4"/>
  <c r="U95" i="4"/>
  <c r="T96" i="4"/>
  <c r="U96" i="4"/>
  <c r="U97" i="4"/>
  <c r="T98" i="4"/>
  <c r="U98" i="4"/>
  <c r="T100" i="4"/>
  <c r="U100" i="4"/>
  <c r="T101" i="4"/>
  <c r="U101" i="4"/>
  <c r="T102" i="4"/>
  <c r="U102" i="4"/>
  <c r="T103" i="4"/>
  <c r="U103" i="4"/>
  <c r="T104" i="4"/>
  <c r="U104" i="4"/>
  <c r="T105" i="4"/>
  <c r="U105" i="4"/>
  <c r="T106" i="4"/>
  <c r="U106" i="4"/>
  <c r="T107" i="4"/>
  <c r="U107" i="4"/>
  <c r="T108" i="4"/>
  <c r="U108" i="4"/>
  <c r="T109" i="4"/>
  <c r="U109" i="4"/>
  <c r="T110" i="4"/>
  <c r="U110" i="4"/>
  <c r="T111" i="4"/>
  <c r="U111" i="4"/>
  <c r="T112" i="4"/>
  <c r="U112" i="4"/>
  <c r="T113" i="4"/>
  <c r="U113" i="4"/>
  <c r="T114" i="4"/>
  <c r="U114" i="4"/>
  <c r="T115" i="4"/>
  <c r="U115" i="4"/>
  <c r="T116" i="4"/>
  <c r="U116" i="4"/>
  <c r="T117" i="4"/>
  <c r="U117" i="4"/>
  <c r="T118" i="4"/>
  <c r="U118" i="4"/>
  <c r="T119" i="4"/>
  <c r="U119" i="4"/>
  <c r="T120" i="4"/>
  <c r="U120" i="4"/>
  <c r="T121" i="4"/>
  <c r="U121" i="4"/>
  <c r="T123" i="4"/>
  <c r="U123" i="4"/>
  <c r="T124" i="4"/>
  <c r="U124" i="4"/>
  <c r="T126" i="4"/>
  <c r="U126" i="4"/>
  <c r="T127" i="4"/>
  <c r="U127" i="4"/>
  <c r="T129" i="4"/>
  <c r="U129" i="4"/>
  <c r="T132" i="4"/>
  <c r="U132" i="4"/>
  <c r="T134" i="4"/>
  <c r="U134" i="4"/>
  <c r="U135" i="4"/>
  <c r="T136" i="4"/>
  <c r="U136" i="4"/>
  <c r="T137" i="4"/>
  <c r="U137" i="4"/>
  <c r="T138" i="4"/>
  <c r="U138" i="4"/>
  <c r="T140" i="4"/>
  <c r="U140" i="4"/>
  <c r="U141" i="4"/>
  <c r="T142" i="4"/>
  <c r="U142" i="4"/>
  <c r="T143" i="4"/>
  <c r="U143" i="4"/>
  <c r="T144" i="4"/>
  <c r="U144" i="4"/>
  <c r="T145" i="4"/>
  <c r="U145" i="4"/>
  <c r="T146" i="4"/>
  <c r="U146" i="4"/>
  <c r="S146" i="4"/>
  <c r="P146" i="4"/>
  <c r="S145" i="4"/>
  <c r="V145" i="4" s="1"/>
  <c r="S144" i="4"/>
  <c r="P144" i="4"/>
  <c r="S143" i="4"/>
  <c r="V143" i="4" s="1"/>
  <c r="S142" i="4"/>
  <c r="V142" i="4" s="1"/>
  <c r="R141" i="4"/>
  <c r="Q141" i="4"/>
  <c r="O141" i="4"/>
  <c r="N141" i="4"/>
  <c r="T141" i="4" s="1"/>
  <c r="S140" i="4"/>
  <c r="P140" i="4"/>
  <c r="M140" i="4"/>
  <c r="J140" i="4"/>
  <c r="G140" i="4"/>
  <c r="D140" i="4"/>
  <c r="R139" i="4"/>
  <c r="Q139" i="4"/>
  <c r="O139" i="4"/>
  <c r="N139" i="4"/>
  <c r="P139" i="4" s="1"/>
  <c r="L139" i="4"/>
  <c r="K139" i="4"/>
  <c r="I139" i="4"/>
  <c r="H139" i="4"/>
  <c r="J139" i="4" s="1"/>
  <c r="F139" i="4"/>
  <c r="E139" i="4"/>
  <c r="C139" i="4"/>
  <c r="U139" i="4" s="1"/>
  <c r="B139" i="4"/>
  <c r="T139" i="4" s="1"/>
  <c r="S138" i="4"/>
  <c r="P138" i="4"/>
  <c r="M138" i="4"/>
  <c r="J138" i="4"/>
  <c r="G138" i="4"/>
  <c r="D138" i="4"/>
  <c r="S137" i="4"/>
  <c r="P137" i="4"/>
  <c r="M137" i="4"/>
  <c r="J137" i="4"/>
  <c r="G137" i="4"/>
  <c r="D137" i="4"/>
  <c r="S136" i="4"/>
  <c r="P136" i="4"/>
  <c r="M136" i="4"/>
  <c r="J136" i="4"/>
  <c r="G136" i="4"/>
  <c r="D136" i="4"/>
  <c r="R135" i="4"/>
  <c r="Q135" i="4"/>
  <c r="S135" i="4" s="1"/>
  <c r="O135" i="4"/>
  <c r="N135" i="4"/>
  <c r="L135" i="4"/>
  <c r="K135" i="4"/>
  <c r="I135" i="4"/>
  <c r="H135" i="4"/>
  <c r="J135" i="4" s="1"/>
  <c r="F135" i="4"/>
  <c r="E135" i="4"/>
  <c r="C135" i="4"/>
  <c r="B135" i="4"/>
  <c r="T135" i="4" s="1"/>
  <c r="J134" i="4"/>
  <c r="G134" i="4"/>
  <c r="D134" i="4"/>
  <c r="I133" i="4"/>
  <c r="H133" i="4"/>
  <c r="F133" i="4"/>
  <c r="E133" i="4"/>
  <c r="C133" i="4"/>
  <c r="U133" i="4" s="1"/>
  <c r="B133" i="4"/>
  <c r="T133" i="4" s="1"/>
  <c r="S132" i="4"/>
  <c r="P132" i="4"/>
  <c r="M132" i="4"/>
  <c r="J132" i="4"/>
  <c r="G132" i="4"/>
  <c r="D132" i="4"/>
  <c r="R131" i="4"/>
  <c r="Q131" i="4"/>
  <c r="O131" i="4"/>
  <c r="N131" i="4"/>
  <c r="L131" i="4"/>
  <c r="M131" i="4" s="1"/>
  <c r="K131" i="4"/>
  <c r="I131" i="4"/>
  <c r="H131" i="4"/>
  <c r="F131" i="4"/>
  <c r="E131" i="4"/>
  <c r="T131" i="4" s="1"/>
  <c r="C131" i="4"/>
  <c r="U131" i="4" s="1"/>
  <c r="B131" i="4"/>
  <c r="M129" i="4"/>
  <c r="J129" i="4"/>
  <c r="G129" i="4"/>
  <c r="D129" i="4"/>
  <c r="L128" i="4"/>
  <c r="K128" i="4"/>
  <c r="I128" i="4"/>
  <c r="H128" i="4"/>
  <c r="F128" i="4"/>
  <c r="E128" i="4"/>
  <c r="C128" i="4"/>
  <c r="U128" i="4" s="1"/>
  <c r="B128" i="4"/>
  <c r="T128" i="4" s="1"/>
  <c r="M127" i="4"/>
  <c r="J127" i="4"/>
  <c r="G127" i="4"/>
  <c r="D127" i="4"/>
  <c r="M126" i="4"/>
  <c r="J126" i="4"/>
  <c r="G126" i="4"/>
  <c r="D126" i="4"/>
  <c r="L125" i="4"/>
  <c r="K125" i="4"/>
  <c r="I125" i="4"/>
  <c r="H125" i="4"/>
  <c r="F125" i="4"/>
  <c r="U125" i="4" s="1"/>
  <c r="E125" i="4"/>
  <c r="C125" i="4"/>
  <c r="B125" i="4"/>
  <c r="T125" i="4" s="1"/>
  <c r="G124" i="4"/>
  <c r="V124" i="4" s="1"/>
  <c r="M123" i="4"/>
  <c r="G123" i="4"/>
  <c r="L122" i="4"/>
  <c r="K122" i="4"/>
  <c r="F122" i="4"/>
  <c r="U122" i="4" s="1"/>
  <c r="E122" i="4"/>
  <c r="T122" i="4" s="1"/>
  <c r="M121" i="4"/>
  <c r="J121" i="4"/>
  <c r="G121" i="4"/>
  <c r="D121" i="4"/>
  <c r="M120" i="4"/>
  <c r="J120" i="4"/>
  <c r="G120" i="4"/>
  <c r="D120" i="4"/>
  <c r="J119" i="4"/>
  <c r="G119" i="4"/>
  <c r="D119" i="4"/>
  <c r="M118" i="4"/>
  <c r="V118" i="4" s="1"/>
  <c r="M117" i="4"/>
  <c r="J117" i="4"/>
  <c r="G117" i="4"/>
  <c r="D117" i="4"/>
  <c r="M116" i="4"/>
  <c r="J116" i="4"/>
  <c r="G116" i="4"/>
  <c r="D116" i="4"/>
  <c r="M115" i="4"/>
  <c r="J115" i="4"/>
  <c r="G115" i="4"/>
  <c r="D115" i="4"/>
  <c r="M114" i="4"/>
  <c r="J114" i="4"/>
  <c r="G114" i="4"/>
  <c r="M113" i="4"/>
  <c r="J113" i="4"/>
  <c r="G113" i="4"/>
  <c r="D113" i="4"/>
  <c r="M112" i="4"/>
  <c r="J112" i="4"/>
  <c r="G112" i="4"/>
  <c r="D112" i="4"/>
  <c r="J111" i="4"/>
  <c r="G111" i="4"/>
  <c r="D111" i="4"/>
  <c r="M110" i="4"/>
  <c r="V110" i="4" s="1"/>
  <c r="M109" i="4"/>
  <c r="V109" i="4" s="1"/>
  <c r="M108" i="4"/>
  <c r="J108" i="4"/>
  <c r="G108" i="4"/>
  <c r="D108" i="4"/>
  <c r="M107" i="4"/>
  <c r="J107" i="4"/>
  <c r="G107" i="4"/>
  <c r="D107" i="4"/>
  <c r="M106" i="4"/>
  <c r="J106" i="4"/>
  <c r="G106" i="4"/>
  <c r="D106" i="4"/>
  <c r="M105" i="4"/>
  <c r="J105" i="4"/>
  <c r="G105" i="4"/>
  <c r="D105" i="4"/>
  <c r="M104" i="4"/>
  <c r="J104" i="4"/>
  <c r="G104" i="4"/>
  <c r="D104" i="4"/>
  <c r="M103" i="4"/>
  <c r="J103" i="4"/>
  <c r="G103" i="4"/>
  <c r="D103" i="4"/>
  <c r="M102" i="4"/>
  <c r="V102" i="4" s="1"/>
  <c r="M101" i="4"/>
  <c r="J101" i="4"/>
  <c r="G101" i="4"/>
  <c r="D101" i="4"/>
  <c r="M100" i="4"/>
  <c r="V100" i="4" s="1"/>
  <c r="L99" i="4"/>
  <c r="K99" i="4"/>
  <c r="I99" i="4"/>
  <c r="H99" i="4"/>
  <c r="J99" i="4" s="1"/>
  <c r="F99" i="4"/>
  <c r="G99" i="4" s="1"/>
  <c r="E99" i="4"/>
  <c r="C99" i="4"/>
  <c r="U99" i="4" s="1"/>
  <c r="B99" i="4"/>
  <c r="T99" i="4" s="1"/>
  <c r="M98" i="4"/>
  <c r="J98" i="4"/>
  <c r="J97" i="4" s="1"/>
  <c r="G98" i="4"/>
  <c r="G97" i="4" s="1"/>
  <c r="D98" i="4"/>
  <c r="D97" i="4" s="1"/>
  <c r="L97" i="4"/>
  <c r="K97" i="4"/>
  <c r="I97" i="4"/>
  <c r="H97" i="4"/>
  <c r="F97" i="4"/>
  <c r="E97" i="4"/>
  <c r="C97" i="4"/>
  <c r="B97" i="4"/>
  <c r="T97" i="4" s="1"/>
  <c r="M96" i="4"/>
  <c r="J96" i="4"/>
  <c r="G96" i="4"/>
  <c r="D96" i="4"/>
  <c r="M95" i="4"/>
  <c r="J95" i="4"/>
  <c r="G95" i="4"/>
  <c r="D95" i="4"/>
  <c r="M94" i="4"/>
  <c r="J94" i="4"/>
  <c r="G94" i="4"/>
  <c r="D94" i="4"/>
  <c r="M93" i="4"/>
  <c r="J93" i="4"/>
  <c r="G93" i="4"/>
  <c r="D93" i="4"/>
  <c r="M92" i="4"/>
  <c r="J92" i="4"/>
  <c r="G92" i="4"/>
  <c r="D92" i="4"/>
  <c r="M91" i="4"/>
  <c r="J91" i="4"/>
  <c r="V91" i="4" s="1"/>
  <c r="G91" i="4"/>
  <c r="D91" i="4"/>
  <c r="M90" i="4"/>
  <c r="V90" i="4" s="1"/>
  <c r="M89" i="4"/>
  <c r="J89" i="4"/>
  <c r="G89" i="4"/>
  <c r="D89" i="4"/>
  <c r="L88" i="4"/>
  <c r="K88" i="4"/>
  <c r="I88" i="4"/>
  <c r="H88" i="4"/>
  <c r="F88" i="4"/>
  <c r="E88" i="4"/>
  <c r="G88" i="4" s="1"/>
  <c r="C88" i="4"/>
  <c r="B88" i="4"/>
  <c r="T88" i="4" s="1"/>
  <c r="M87" i="4"/>
  <c r="J87" i="4"/>
  <c r="G87" i="4"/>
  <c r="D87" i="4"/>
  <c r="M86" i="4"/>
  <c r="J86" i="4"/>
  <c r="G86" i="4"/>
  <c r="D86" i="4"/>
  <c r="D85" i="4"/>
  <c r="V85" i="4" s="1"/>
  <c r="M84" i="4"/>
  <c r="J84" i="4"/>
  <c r="G84" i="4"/>
  <c r="D84" i="4"/>
  <c r="L83" i="4"/>
  <c r="K83" i="4"/>
  <c r="I83" i="4"/>
  <c r="H83" i="4"/>
  <c r="F83" i="4"/>
  <c r="U83" i="4" s="1"/>
  <c r="E83" i="4"/>
  <c r="C83" i="4"/>
  <c r="B83" i="4"/>
  <c r="D83" i="4" s="1"/>
  <c r="M82" i="4"/>
  <c r="J82" i="4"/>
  <c r="G82" i="4"/>
  <c r="D82" i="4"/>
  <c r="M81" i="4"/>
  <c r="J81" i="4"/>
  <c r="G81" i="4"/>
  <c r="D81" i="4"/>
  <c r="M80" i="4"/>
  <c r="J80" i="4"/>
  <c r="G80" i="4"/>
  <c r="D80" i="4"/>
  <c r="L79" i="4"/>
  <c r="K79" i="4"/>
  <c r="I79" i="4"/>
  <c r="H79" i="4"/>
  <c r="F79" i="4"/>
  <c r="E79" i="4"/>
  <c r="T79" i="4" s="1"/>
  <c r="C79" i="4"/>
  <c r="U79" i="4" s="1"/>
  <c r="B79" i="4"/>
  <c r="M78" i="4"/>
  <c r="J78" i="4"/>
  <c r="G78" i="4"/>
  <c r="D78" i="4"/>
  <c r="J77" i="4"/>
  <c r="G77" i="4"/>
  <c r="D77" i="4"/>
  <c r="L76" i="4"/>
  <c r="K76" i="4"/>
  <c r="I76" i="4"/>
  <c r="H76" i="4"/>
  <c r="F76" i="4"/>
  <c r="E76" i="4"/>
  <c r="G76" i="4" s="1"/>
  <c r="C76" i="4"/>
  <c r="D76" i="4" s="1"/>
  <c r="B76" i="4"/>
  <c r="M75" i="4"/>
  <c r="J75" i="4"/>
  <c r="G75" i="4"/>
  <c r="D75" i="4"/>
  <c r="M74" i="4"/>
  <c r="J74" i="4"/>
  <c r="G74" i="4"/>
  <c r="D74" i="4"/>
  <c r="L73" i="4"/>
  <c r="K73" i="4"/>
  <c r="M73" i="4" s="1"/>
  <c r="I73" i="4"/>
  <c r="J73" i="4" s="1"/>
  <c r="H73" i="4"/>
  <c r="F73" i="4"/>
  <c r="E73" i="4"/>
  <c r="C73" i="4"/>
  <c r="B73" i="4"/>
  <c r="T73" i="4" s="1"/>
  <c r="S72" i="4"/>
  <c r="P72" i="4"/>
  <c r="M72" i="4"/>
  <c r="J72" i="4"/>
  <c r="G72" i="4"/>
  <c r="D72" i="4"/>
  <c r="R71" i="4"/>
  <c r="Q71" i="4"/>
  <c r="O71" i="4"/>
  <c r="N71" i="4"/>
  <c r="L71" i="4"/>
  <c r="K71" i="4"/>
  <c r="M71" i="4" s="1"/>
  <c r="I71" i="4"/>
  <c r="H71" i="4"/>
  <c r="F71" i="4"/>
  <c r="U71" i="4" s="1"/>
  <c r="E71" i="4"/>
  <c r="C71" i="4"/>
  <c r="B71" i="4"/>
  <c r="D71" i="4" s="1"/>
  <c r="M70" i="4"/>
  <c r="J70" i="4"/>
  <c r="G70" i="4"/>
  <c r="D70" i="4"/>
  <c r="L69" i="4"/>
  <c r="K69" i="4"/>
  <c r="M69" i="4" s="1"/>
  <c r="I69" i="4"/>
  <c r="H69" i="4"/>
  <c r="F69" i="4"/>
  <c r="E69" i="4"/>
  <c r="C69" i="4"/>
  <c r="U69" i="4" s="1"/>
  <c r="B69" i="4"/>
  <c r="D69" i="4" s="1"/>
  <c r="M68" i="4"/>
  <c r="J68" i="4"/>
  <c r="G68" i="4"/>
  <c r="D68" i="4"/>
  <c r="M67" i="4"/>
  <c r="J67" i="4"/>
  <c r="G67" i="4"/>
  <c r="D67" i="4"/>
  <c r="D66" i="4"/>
  <c r="V66" i="4" s="1"/>
  <c r="L65" i="4"/>
  <c r="K65" i="4"/>
  <c r="I65" i="4"/>
  <c r="H65" i="4"/>
  <c r="F65" i="4"/>
  <c r="E65" i="4"/>
  <c r="C65" i="4"/>
  <c r="U65" i="4" s="1"/>
  <c r="B65" i="4"/>
  <c r="M64" i="4"/>
  <c r="J64" i="4"/>
  <c r="G64" i="4"/>
  <c r="D64" i="4"/>
  <c r="M63" i="4"/>
  <c r="J63" i="4"/>
  <c r="G63" i="4"/>
  <c r="D63" i="4"/>
  <c r="M62" i="4"/>
  <c r="J62" i="4"/>
  <c r="G62" i="4"/>
  <c r="D62" i="4"/>
  <c r="M61" i="4"/>
  <c r="V61" i="4" s="1"/>
  <c r="M60" i="4"/>
  <c r="J60" i="4"/>
  <c r="G60" i="4"/>
  <c r="D60" i="4"/>
  <c r="M59" i="4"/>
  <c r="J59" i="4"/>
  <c r="G59" i="4"/>
  <c r="D59" i="4"/>
  <c r="M58" i="4"/>
  <c r="J58" i="4"/>
  <c r="G58" i="4"/>
  <c r="D58" i="4"/>
  <c r="M57" i="4"/>
  <c r="J57" i="4"/>
  <c r="G57" i="4"/>
  <c r="D57" i="4"/>
  <c r="M56" i="4"/>
  <c r="J56" i="4"/>
  <c r="G56" i="4"/>
  <c r="D56" i="4"/>
  <c r="M55" i="4"/>
  <c r="J55" i="4"/>
  <c r="G55" i="4"/>
  <c r="D55" i="4"/>
  <c r="L54" i="4"/>
  <c r="K54" i="4"/>
  <c r="I54" i="4"/>
  <c r="H54" i="4"/>
  <c r="F54" i="4"/>
  <c r="E54" i="4"/>
  <c r="C54" i="4"/>
  <c r="U54" i="4" s="1"/>
  <c r="B54" i="4"/>
  <c r="M53" i="4"/>
  <c r="J53" i="4"/>
  <c r="G53" i="4"/>
  <c r="D53" i="4"/>
  <c r="M52" i="4"/>
  <c r="J52" i="4"/>
  <c r="G52" i="4"/>
  <c r="D52" i="4"/>
  <c r="M51" i="4"/>
  <c r="J51" i="4"/>
  <c r="G51" i="4"/>
  <c r="M50" i="4"/>
  <c r="J50" i="4"/>
  <c r="G50" i="4"/>
  <c r="M49" i="4"/>
  <c r="J49" i="4"/>
  <c r="G49" i="4"/>
  <c r="M48" i="4"/>
  <c r="J48" i="4"/>
  <c r="G48" i="4"/>
  <c r="D48" i="4"/>
  <c r="M47" i="4"/>
  <c r="J47" i="4"/>
  <c r="G47" i="4"/>
  <c r="M46" i="4"/>
  <c r="J46" i="4"/>
  <c r="G46" i="4"/>
  <c r="D46" i="4"/>
  <c r="M45" i="4"/>
  <c r="J45" i="4"/>
  <c r="G45" i="4"/>
  <c r="M44" i="4"/>
  <c r="J44" i="4"/>
  <c r="G44" i="4"/>
  <c r="D44" i="4"/>
  <c r="M43" i="4"/>
  <c r="V43" i="4" s="1"/>
  <c r="M42" i="4"/>
  <c r="J42" i="4"/>
  <c r="G42" i="4"/>
  <c r="D42" i="4"/>
  <c r="M41" i="4"/>
  <c r="J41" i="4"/>
  <c r="G41" i="4"/>
  <c r="D40" i="4"/>
  <c r="V40" i="4" s="1"/>
  <c r="L39" i="4"/>
  <c r="K39" i="4"/>
  <c r="I39" i="4"/>
  <c r="H39" i="4"/>
  <c r="F39" i="4"/>
  <c r="E39" i="4"/>
  <c r="C39" i="4"/>
  <c r="B39" i="4"/>
  <c r="T39" i="4" s="1"/>
  <c r="S38" i="4"/>
  <c r="P38" i="4"/>
  <c r="M38" i="4"/>
  <c r="J38" i="4"/>
  <c r="G38" i="4"/>
  <c r="D38" i="4"/>
  <c r="R37" i="4"/>
  <c r="Q37" i="4"/>
  <c r="S37" i="4" s="1"/>
  <c r="O37" i="4"/>
  <c r="N37" i="4"/>
  <c r="L37" i="4"/>
  <c r="K37" i="4"/>
  <c r="I37" i="4"/>
  <c r="H37" i="4"/>
  <c r="F37" i="4"/>
  <c r="E37" i="4"/>
  <c r="C37" i="4"/>
  <c r="U37" i="4" s="1"/>
  <c r="B37" i="4"/>
  <c r="M36" i="4"/>
  <c r="J36" i="4"/>
  <c r="G36" i="4"/>
  <c r="D36" i="4"/>
  <c r="M35" i="4"/>
  <c r="J35" i="4"/>
  <c r="G35" i="4"/>
  <c r="D35" i="4"/>
  <c r="S34" i="4"/>
  <c r="P34" i="4"/>
  <c r="M34" i="4"/>
  <c r="J34" i="4"/>
  <c r="G34" i="4"/>
  <c r="D34" i="4"/>
  <c r="M33" i="4"/>
  <c r="J33" i="4"/>
  <c r="G33" i="4"/>
  <c r="D33" i="4"/>
  <c r="M32" i="4"/>
  <c r="J32" i="4"/>
  <c r="G32" i="4"/>
  <c r="D32" i="4"/>
  <c r="M31" i="4"/>
  <c r="V31" i="4" s="1"/>
  <c r="R30" i="4"/>
  <c r="S30" i="4" s="1"/>
  <c r="Q30" i="4"/>
  <c r="O30" i="4"/>
  <c r="N30" i="4"/>
  <c r="L30" i="4"/>
  <c r="K30" i="4"/>
  <c r="M30" i="4" s="1"/>
  <c r="I30" i="4"/>
  <c r="H30" i="4"/>
  <c r="F30" i="4"/>
  <c r="E30" i="4"/>
  <c r="C30" i="4"/>
  <c r="B30" i="4"/>
  <c r="T30" i="4" s="1"/>
  <c r="M29" i="4"/>
  <c r="J29" i="4"/>
  <c r="V29" i="4" s="1"/>
  <c r="G29" i="4"/>
  <c r="D29" i="4"/>
  <c r="M28" i="4"/>
  <c r="J28" i="4"/>
  <c r="G28" i="4"/>
  <c r="D28" i="4"/>
  <c r="S27" i="4"/>
  <c r="P27" i="4"/>
  <c r="M27" i="4"/>
  <c r="J27" i="4"/>
  <c r="G27" i="4"/>
  <c r="D27" i="4"/>
  <c r="M26" i="4"/>
  <c r="J26" i="4"/>
  <c r="G26" i="4"/>
  <c r="D26" i="4"/>
  <c r="R25" i="4"/>
  <c r="Q25" i="4"/>
  <c r="O25" i="4"/>
  <c r="N25" i="4"/>
  <c r="L25" i="4"/>
  <c r="K25" i="4"/>
  <c r="I25" i="4"/>
  <c r="H25" i="4"/>
  <c r="F25" i="4"/>
  <c r="E25" i="4"/>
  <c r="C25" i="4"/>
  <c r="U25" i="4" s="1"/>
  <c r="B25" i="4"/>
  <c r="M24" i="4"/>
  <c r="J24" i="4"/>
  <c r="G24" i="4"/>
  <c r="D24" i="4"/>
  <c r="L23" i="4"/>
  <c r="K23" i="4"/>
  <c r="I23" i="4"/>
  <c r="H23" i="4"/>
  <c r="J23" i="4" s="1"/>
  <c r="F23" i="4"/>
  <c r="E23" i="4"/>
  <c r="C23" i="4"/>
  <c r="U23" i="4" s="1"/>
  <c r="B23" i="4"/>
  <c r="G22" i="4"/>
  <c r="D22" i="4"/>
  <c r="M21" i="4"/>
  <c r="J21" i="4"/>
  <c r="G21" i="4"/>
  <c r="D21" i="4"/>
  <c r="L20" i="4"/>
  <c r="K20" i="4"/>
  <c r="M20" i="4" s="1"/>
  <c r="I20" i="4"/>
  <c r="H20" i="4"/>
  <c r="F20" i="4"/>
  <c r="E20" i="4"/>
  <c r="C20" i="4"/>
  <c r="U20" i="4" s="1"/>
  <c r="B20" i="4"/>
  <c r="T20" i="4" s="1"/>
  <c r="M19" i="4"/>
  <c r="J19" i="4"/>
  <c r="G19" i="4"/>
  <c r="D19" i="4"/>
  <c r="M18" i="4"/>
  <c r="J18" i="4"/>
  <c r="G18" i="4"/>
  <c r="D18" i="4"/>
  <c r="L17" i="4"/>
  <c r="K17" i="4"/>
  <c r="I17" i="4"/>
  <c r="H17" i="4"/>
  <c r="J17" i="4" s="1"/>
  <c r="F17" i="4"/>
  <c r="E17" i="4"/>
  <c r="C17" i="4"/>
  <c r="U17" i="4" s="1"/>
  <c r="B17" i="4"/>
  <c r="J16" i="4"/>
  <c r="G16" i="4"/>
  <c r="V16" i="4" s="1"/>
  <c r="S15" i="4"/>
  <c r="P15" i="4"/>
  <c r="M15" i="4"/>
  <c r="J15" i="4"/>
  <c r="G15" i="4"/>
  <c r="D15" i="4"/>
  <c r="S14" i="4"/>
  <c r="P14" i="4"/>
  <c r="M14" i="4"/>
  <c r="S13" i="4"/>
  <c r="P13" i="4"/>
  <c r="M13" i="4"/>
  <c r="J13" i="4"/>
  <c r="G13" i="4"/>
  <c r="D13" i="4"/>
  <c r="R12" i="4"/>
  <c r="S12" i="4" s="1"/>
  <c r="Q12" i="4"/>
  <c r="O12" i="4"/>
  <c r="N12" i="4"/>
  <c r="L12" i="4"/>
  <c r="K12" i="4"/>
  <c r="I12" i="4"/>
  <c r="H12" i="4"/>
  <c r="F12" i="4"/>
  <c r="E12" i="4"/>
  <c r="C12" i="4"/>
  <c r="B12" i="4"/>
  <c r="T12" i="4" s="1"/>
  <c r="M11" i="4"/>
  <c r="J11" i="4"/>
  <c r="G11" i="4"/>
  <c r="D11" i="4"/>
  <c r="M10" i="4"/>
  <c r="J10" i="4"/>
  <c r="G10" i="4"/>
  <c r="D10" i="4"/>
  <c r="L9" i="4"/>
  <c r="K9" i="4"/>
  <c r="I9" i="4"/>
  <c r="H9" i="4"/>
  <c r="F9" i="4"/>
  <c r="E9" i="4"/>
  <c r="C9" i="4"/>
  <c r="B9" i="4"/>
  <c r="T9" i="4" s="1"/>
  <c r="D8" i="4"/>
  <c r="V8" i="4" s="1"/>
  <c r="V7" i="4"/>
  <c r="D7" i="4"/>
  <c r="C6" i="4"/>
  <c r="U6" i="4" s="1"/>
  <c r="B6" i="4"/>
  <c r="T6" i="4" s="1"/>
  <c r="U34" i="1"/>
  <c r="M34" i="1"/>
  <c r="V34" i="1" s="1"/>
  <c r="T34" i="1"/>
  <c r="M47" i="1"/>
  <c r="P14" i="1"/>
  <c r="T76" i="4" l="1"/>
  <c r="V36" i="4"/>
  <c r="V48" i="4"/>
  <c r="V50" i="4"/>
  <c r="T54" i="4"/>
  <c r="D125" i="4"/>
  <c r="M125" i="4"/>
  <c r="G131" i="4"/>
  <c r="V11" i="4"/>
  <c r="V13" i="4"/>
  <c r="D17" i="4"/>
  <c r="M17" i="4"/>
  <c r="V17" i="4" s="1"/>
  <c r="G20" i="4"/>
  <c r="D23" i="4"/>
  <c r="D25" i="4"/>
  <c r="D37" i="4"/>
  <c r="M37" i="4"/>
  <c r="V41" i="4"/>
  <c r="V45" i="4"/>
  <c r="J65" i="4"/>
  <c r="J79" i="4"/>
  <c r="V87" i="4"/>
  <c r="V89" i="4"/>
  <c r="V94" i="4"/>
  <c r="V107" i="4"/>
  <c r="V119" i="4"/>
  <c r="J133" i="4"/>
  <c r="T69" i="4"/>
  <c r="T23" i="4"/>
  <c r="T17" i="4"/>
  <c r="G17" i="4"/>
  <c r="P25" i="4"/>
  <c r="G37" i="4"/>
  <c r="U39" i="4"/>
  <c r="D65" i="4"/>
  <c r="D79" i="4"/>
  <c r="V146" i="4"/>
  <c r="T83" i="4"/>
  <c r="T71" i="4"/>
  <c r="T65" i="4"/>
  <c r="T37" i="4"/>
  <c r="T25" i="4"/>
  <c r="V86" i="4"/>
  <c r="J30" i="4"/>
  <c r="V52" i="4"/>
  <c r="D54" i="4"/>
  <c r="M76" i="4"/>
  <c r="V76" i="4" s="1"/>
  <c r="V81" i="4"/>
  <c r="D139" i="4"/>
  <c r="K147" i="4"/>
  <c r="V56" i="4"/>
  <c r="M12" i="4"/>
  <c r="P37" i="4"/>
  <c r="V37" i="4" s="1"/>
  <c r="V77" i="4"/>
  <c r="V114" i="4"/>
  <c r="V117" i="4"/>
  <c r="D133" i="4"/>
  <c r="R147" i="4"/>
  <c r="V133" i="4"/>
  <c r="G125" i="4"/>
  <c r="D6" i="4"/>
  <c r="V6" i="4" s="1"/>
  <c r="D9" i="4"/>
  <c r="P12" i="4"/>
  <c r="G30" i="4"/>
  <c r="V33" i="4"/>
  <c r="G39" i="4"/>
  <c r="J54" i="4"/>
  <c r="J76" i="4"/>
  <c r="V111" i="4"/>
  <c r="S139" i="4"/>
  <c r="V112" i="4"/>
  <c r="S131" i="4"/>
  <c r="J25" i="4"/>
  <c r="J37" i="4"/>
  <c r="V46" i="4"/>
  <c r="V58" i="4"/>
  <c r="V75" i="4"/>
  <c r="M83" i="4"/>
  <c r="M99" i="4"/>
  <c r="G128" i="4"/>
  <c r="G133" i="4"/>
  <c r="O130" i="4"/>
  <c r="L130" i="4"/>
  <c r="C147" i="4"/>
  <c r="U147" i="4" s="1"/>
  <c r="O147" i="4"/>
  <c r="J9" i="4"/>
  <c r="V10" i="4"/>
  <c r="D12" i="4"/>
  <c r="M23" i="4"/>
  <c r="M25" i="4"/>
  <c r="V28" i="4"/>
  <c r="D30" i="4"/>
  <c r="V32" i="4"/>
  <c r="D39" i="4"/>
  <c r="M39" i="4"/>
  <c r="M54" i="4"/>
  <c r="V60" i="4"/>
  <c r="V62" i="4"/>
  <c r="G65" i="4"/>
  <c r="V68" i="4"/>
  <c r="J69" i="4"/>
  <c r="V69" i="4" s="1"/>
  <c r="V70" i="4"/>
  <c r="J71" i="4"/>
  <c r="S71" i="4"/>
  <c r="M79" i="4"/>
  <c r="V82" i="4"/>
  <c r="J83" i="4"/>
  <c r="V84" i="4"/>
  <c r="D88" i="4"/>
  <c r="M88" i="4"/>
  <c r="V108" i="4"/>
  <c r="M122" i="4"/>
  <c r="V127" i="4"/>
  <c r="F130" i="4"/>
  <c r="P131" i="4"/>
  <c r="G135" i="4"/>
  <c r="P135" i="4"/>
  <c r="S141" i="4"/>
  <c r="V144" i="4"/>
  <c r="V15" i="4"/>
  <c r="V47" i="4"/>
  <c r="V57" i="4"/>
  <c r="V72" i="4"/>
  <c r="V74" i="4"/>
  <c r="V93" i="4"/>
  <c r="V104" i="4"/>
  <c r="H130" i="4"/>
  <c r="E147" i="4"/>
  <c r="M9" i="4"/>
  <c r="V14" i="4"/>
  <c r="V19" i="4"/>
  <c r="J20" i="4"/>
  <c r="V20" i="4" s="1"/>
  <c r="V21" i="4"/>
  <c r="G23" i="4"/>
  <c r="G25" i="4"/>
  <c r="V26" i="4"/>
  <c r="V42" i="4"/>
  <c r="V44" i="4"/>
  <c r="V49" i="4"/>
  <c r="V51" i="4"/>
  <c r="G54" i="4"/>
  <c r="V64" i="4"/>
  <c r="G79" i="4"/>
  <c r="V95" i="4"/>
  <c r="V113" i="4"/>
  <c r="V115" i="4"/>
  <c r="V121" i="4"/>
  <c r="V123" i="4"/>
  <c r="B130" i="4"/>
  <c r="I130" i="4"/>
  <c r="V129" i="4"/>
  <c r="J131" i="4"/>
  <c r="V137" i="4"/>
  <c r="F147" i="4"/>
  <c r="L147" i="4"/>
  <c r="L148" i="4" s="1"/>
  <c r="V27" i="4"/>
  <c r="R130" i="4"/>
  <c r="V96" i="4"/>
  <c r="V116" i="4"/>
  <c r="G12" i="4"/>
  <c r="V35" i="4"/>
  <c r="V59" i="4"/>
  <c r="V63" i="4"/>
  <c r="V67" i="4"/>
  <c r="D73" i="4"/>
  <c r="V92" i="4"/>
  <c r="V98" i="4"/>
  <c r="V103" i="4"/>
  <c r="V106" i="4"/>
  <c r="J125" i="4"/>
  <c r="V126" i="4"/>
  <c r="C130" i="4"/>
  <c r="J128" i="4"/>
  <c r="V134" i="4"/>
  <c r="I147" i="4"/>
  <c r="V136" i="4"/>
  <c r="G139" i="4"/>
  <c r="M139" i="4"/>
  <c r="V139" i="4" s="1"/>
  <c r="V140" i="4"/>
  <c r="G9" i="4"/>
  <c r="J12" i="4"/>
  <c r="V18" i="4"/>
  <c r="D20" i="4"/>
  <c r="V22" i="4"/>
  <c r="V24" i="4"/>
  <c r="S25" i="4"/>
  <c r="P30" i="4"/>
  <c r="V34" i="4"/>
  <c r="V38" i="4"/>
  <c r="J39" i="4"/>
  <c r="V53" i="4"/>
  <c r="V55" i="4"/>
  <c r="M65" i="4"/>
  <c r="G69" i="4"/>
  <c r="G71" i="4"/>
  <c r="P71" i="4"/>
  <c r="V71" i="4" s="1"/>
  <c r="G73" i="4"/>
  <c r="V73" i="4" s="1"/>
  <c r="V78" i="4"/>
  <c r="V80" i="4"/>
  <c r="G83" i="4"/>
  <c r="J88" i="4"/>
  <c r="D99" i="4"/>
  <c r="V101" i="4"/>
  <c r="V105" i="4"/>
  <c r="V120" i="4"/>
  <c r="G122" i="4"/>
  <c r="D128" i="4"/>
  <c r="M128" i="4"/>
  <c r="D131" i="4"/>
  <c r="V132" i="4"/>
  <c r="D135" i="4"/>
  <c r="M135" i="4"/>
  <c r="V138" i="4"/>
  <c r="B147" i="4"/>
  <c r="H147" i="4"/>
  <c r="P141" i="4"/>
  <c r="J147" i="4"/>
  <c r="V12" i="4"/>
  <c r="V125" i="4"/>
  <c r="M97" i="4"/>
  <c r="V97" i="4" s="1"/>
  <c r="E130" i="4"/>
  <c r="E148" i="4" s="1"/>
  <c r="K130" i="4"/>
  <c r="K148" i="4" s="1"/>
  <c r="Q130" i="4"/>
  <c r="Q147" i="4"/>
  <c r="N130" i="4"/>
  <c r="N147" i="4"/>
  <c r="T130" i="4" l="1"/>
  <c r="F148" i="4"/>
  <c r="S147" i="4"/>
  <c r="V122" i="4"/>
  <c r="R148" i="4"/>
  <c r="G147" i="4"/>
  <c r="G148" i="4" s="1"/>
  <c r="J130" i="4"/>
  <c r="U130" i="4"/>
  <c r="D130" i="4"/>
  <c r="G130" i="4"/>
  <c r="V83" i="4"/>
  <c r="V39" i="4"/>
  <c r="T147" i="4"/>
  <c r="I148" i="4"/>
  <c r="B148" i="4"/>
  <c r="P130" i="4"/>
  <c r="V25" i="4"/>
  <c r="V9" i="4"/>
  <c r="V54" i="4"/>
  <c r="C148" i="4"/>
  <c r="M130" i="4"/>
  <c r="M147" i="4"/>
  <c r="V141" i="4"/>
  <c r="V99" i="4"/>
  <c r="V135" i="4"/>
  <c r="V147" i="4" s="1"/>
  <c r="V65" i="4"/>
  <c r="V30" i="4"/>
  <c r="H148" i="4"/>
  <c r="V131" i="4"/>
  <c r="V88" i="4"/>
  <c r="O148" i="4"/>
  <c r="U148" i="4" s="1"/>
  <c r="Q148" i="4"/>
  <c r="V128" i="4"/>
  <c r="J148" i="4"/>
  <c r="S130" i="4"/>
  <c r="S148" i="4" s="1"/>
  <c r="P147" i="4"/>
  <c r="P148" i="4" s="1"/>
  <c r="V23" i="4"/>
  <c r="D147" i="4"/>
  <c r="V79" i="4"/>
  <c r="N148" i="4"/>
  <c r="M148" i="4"/>
  <c r="T148" i="4" l="1"/>
  <c r="D148" i="4"/>
  <c r="V130" i="4"/>
  <c r="V148" i="4"/>
  <c r="T53" i="1" l="1"/>
  <c r="O59" i="1"/>
  <c r="N59" i="1"/>
  <c r="F59" i="1"/>
  <c r="E59" i="1"/>
  <c r="T56" i="1"/>
  <c r="U56" i="1"/>
  <c r="G56" i="1"/>
  <c r="V56" i="1" s="1"/>
  <c r="U53" i="1"/>
  <c r="U58" i="1"/>
  <c r="T58" i="1"/>
  <c r="G58" i="1"/>
  <c r="U57" i="1"/>
  <c r="T57" i="1"/>
  <c r="G57" i="1"/>
  <c r="T59" i="1" l="1"/>
  <c r="V58" i="1"/>
  <c r="V57" i="1"/>
  <c r="C51" i="1" l="1"/>
  <c r="E51" i="1"/>
  <c r="F51" i="1"/>
  <c r="H51" i="1"/>
  <c r="I51" i="1"/>
  <c r="K51" i="1"/>
  <c r="L51" i="1"/>
  <c r="N51" i="1"/>
  <c r="N60" i="1" s="1"/>
  <c r="O51" i="1"/>
  <c r="O60" i="1" s="1"/>
  <c r="Q51" i="1"/>
  <c r="Q60" i="1" s="1"/>
  <c r="R51" i="1"/>
  <c r="R60" i="1" s="1"/>
  <c r="B51" i="1"/>
  <c r="S50" i="1"/>
  <c r="P53" i="1"/>
  <c r="J17" i="1"/>
  <c r="V53" i="1" l="1"/>
  <c r="P59" i="1"/>
  <c r="U55" i="1"/>
  <c r="T55" i="1"/>
  <c r="G55" i="1"/>
  <c r="U54" i="1"/>
  <c r="T54" i="1"/>
  <c r="G54" i="1"/>
  <c r="V54" i="1" s="1"/>
  <c r="L60" i="1"/>
  <c r="K60" i="1"/>
  <c r="I60" i="1"/>
  <c r="H60" i="1"/>
  <c r="C60" i="1"/>
  <c r="B60" i="1"/>
  <c r="U50" i="1"/>
  <c r="T50" i="1"/>
  <c r="M50" i="1"/>
  <c r="V50" i="1" s="1"/>
  <c r="U49" i="1"/>
  <c r="T49" i="1"/>
  <c r="M49" i="1"/>
  <c r="V49" i="1" s="1"/>
  <c r="U48" i="1"/>
  <c r="T48" i="1"/>
  <c r="S48" i="1"/>
  <c r="V48" i="1" s="1"/>
  <c r="U47" i="1"/>
  <c r="T47" i="1"/>
  <c r="S47" i="1"/>
  <c r="U46" i="1"/>
  <c r="T46" i="1"/>
  <c r="M46" i="1"/>
  <c r="V46" i="1" s="1"/>
  <c r="U45" i="1"/>
  <c r="T45" i="1"/>
  <c r="S45" i="1"/>
  <c r="V45" i="1" s="1"/>
  <c r="U44" i="1"/>
  <c r="T44" i="1"/>
  <c r="M44" i="1"/>
  <c r="V44" i="1" s="1"/>
  <c r="U43" i="1"/>
  <c r="T43" i="1"/>
  <c r="M43" i="1"/>
  <c r="V43" i="1" s="1"/>
  <c r="U42" i="1"/>
  <c r="T42" i="1"/>
  <c r="S42" i="1"/>
  <c r="M42" i="1"/>
  <c r="U41" i="1"/>
  <c r="T41" i="1"/>
  <c r="S41" i="1"/>
  <c r="V41" i="1" s="1"/>
  <c r="U40" i="1"/>
  <c r="T40" i="1"/>
  <c r="G40" i="1"/>
  <c r="V40" i="1" s="1"/>
  <c r="U39" i="1"/>
  <c r="T39" i="1"/>
  <c r="S39" i="1"/>
  <c r="M39" i="1"/>
  <c r="U38" i="1"/>
  <c r="T38" i="1"/>
  <c r="G38" i="1"/>
  <c r="V38" i="1" s="1"/>
  <c r="U37" i="1"/>
  <c r="T37" i="1"/>
  <c r="G37" i="1"/>
  <c r="V37" i="1" s="1"/>
  <c r="U36" i="1"/>
  <c r="T36" i="1"/>
  <c r="M36" i="1"/>
  <c r="G36" i="1"/>
  <c r="U35" i="1"/>
  <c r="T35" i="1"/>
  <c r="M35" i="1"/>
  <c r="V35" i="1" s="1"/>
  <c r="U33" i="1"/>
  <c r="T33" i="1"/>
  <c r="M33" i="1"/>
  <c r="V33" i="1" s="1"/>
  <c r="U32" i="1"/>
  <c r="T32" i="1"/>
  <c r="S32" i="1"/>
  <c r="M32" i="1"/>
  <c r="U31" i="1"/>
  <c r="T31" i="1"/>
  <c r="S31" i="1"/>
  <c r="M31" i="1"/>
  <c r="U30" i="1"/>
  <c r="T30" i="1"/>
  <c r="S30" i="1"/>
  <c r="M30" i="1"/>
  <c r="U29" i="1"/>
  <c r="T29" i="1"/>
  <c r="M29" i="1"/>
  <c r="V29" i="1" s="1"/>
  <c r="U28" i="1"/>
  <c r="T28" i="1"/>
  <c r="M28" i="1"/>
  <c r="V28" i="1" s="1"/>
  <c r="U27" i="1"/>
  <c r="T27" i="1"/>
  <c r="S27" i="1"/>
  <c r="M27" i="1"/>
  <c r="U26" i="1"/>
  <c r="T26" i="1"/>
  <c r="S26" i="1"/>
  <c r="M26" i="1"/>
  <c r="U25" i="1"/>
  <c r="T25" i="1"/>
  <c r="M25" i="1"/>
  <c r="G25" i="1"/>
  <c r="U24" i="1"/>
  <c r="T24" i="1"/>
  <c r="S24" i="1"/>
  <c r="M24" i="1"/>
  <c r="G24" i="1"/>
  <c r="U23" i="1"/>
  <c r="T23" i="1"/>
  <c r="S23" i="1"/>
  <c r="M23" i="1"/>
  <c r="G23" i="1"/>
  <c r="D23" i="1"/>
  <c r="U22" i="1"/>
  <c r="T22" i="1"/>
  <c r="S22" i="1"/>
  <c r="M22" i="1"/>
  <c r="G22" i="1"/>
  <c r="U21" i="1"/>
  <c r="T21" i="1"/>
  <c r="S21" i="1"/>
  <c r="M21" i="1"/>
  <c r="G21" i="1"/>
  <c r="U20" i="1"/>
  <c r="T20" i="1"/>
  <c r="S20" i="1"/>
  <c r="M20" i="1"/>
  <c r="G20" i="1"/>
  <c r="U19" i="1"/>
  <c r="T19" i="1"/>
  <c r="S19" i="1"/>
  <c r="M19" i="1"/>
  <c r="G19" i="1"/>
  <c r="U18" i="1"/>
  <c r="T18" i="1"/>
  <c r="S18" i="1"/>
  <c r="M18" i="1"/>
  <c r="G18" i="1"/>
  <c r="U17" i="1"/>
  <c r="T17" i="1"/>
  <c r="S17" i="1"/>
  <c r="M17" i="1"/>
  <c r="G17" i="1"/>
  <c r="U16" i="1"/>
  <c r="T16" i="1"/>
  <c r="S16" i="1"/>
  <c r="M16" i="1"/>
  <c r="J16" i="1"/>
  <c r="D16" i="1"/>
  <c r="U15" i="1"/>
  <c r="T15" i="1"/>
  <c r="S15" i="1"/>
  <c r="M15" i="1"/>
  <c r="G15" i="1"/>
  <c r="U14" i="1"/>
  <c r="T14" i="1"/>
  <c r="S14" i="1"/>
  <c r="M14" i="1"/>
  <c r="J14" i="1"/>
  <c r="G14" i="1"/>
  <c r="D14" i="1"/>
  <c r="U13" i="1"/>
  <c r="T13" i="1"/>
  <c r="S13" i="1"/>
  <c r="M13" i="1"/>
  <c r="G13" i="1"/>
  <c r="U12" i="1"/>
  <c r="T12" i="1"/>
  <c r="S12" i="1"/>
  <c r="M12" i="1"/>
  <c r="G12" i="1"/>
  <c r="U11" i="1"/>
  <c r="T11" i="1"/>
  <c r="S11" i="1"/>
  <c r="M11" i="1"/>
  <c r="G11" i="1"/>
  <c r="U10" i="1"/>
  <c r="T10" i="1"/>
  <c r="S10" i="1"/>
  <c r="M10" i="1"/>
  <c r="G10" i="1"/>
  <c r="U9" i="1"/>
  <c r="T9" i="1"/>
  <c r="S9" i="1"/>
  <c r="M9" i="1"/>
  <c r="G9" i="1"/>
  <c r="U8" i="1"/>
  <c r="T8" i="1"/>
  <c r="S8" i="1"/>
  <c r="M8" i="1"/>
  <c r="G8" i="1"/>
  <c r="U7" i="1"/>
  <c r="T7" i="1"/>
  <c r="S7" i="1"/>
  <c r="P7" i="1"/>
  <c r="M7" i="1"/>
  <c r="G7" i="1"/>
  <c r="U6" i="1"/>
  <c r="T6" i="1"/>
  <c r="S6" i="1"/>
  <c r="M6" i="1"/>
  <c r="G6" i="1"/>
  <c r="U5" i="1"/>
  <c r="T5" i="1"/>
  <c r="S5" i="1"/>
  <c r="P5" i="1"/>
  <c r="M5" i="1"/>
  <c r="G5" i="1"/>
  <c r="D5" i="1"/>
  <c r="U51" i="1" l="1"/>
  <c r="U60" i="1" s="1"/>
  <c r="T51" i="1"/>
  <c r="T60" i="1" s="1"/>
  <c r="U59" i="1"/>
  <c r="D51" i="1"/>
  <c r="D60" i="1" s="1"/>
  <c r="J51" i="1"/>
  <c r="P51" i="1"/>
  <c r="P60" i="1" s="1"/>
  <c r="V55" i="1"/>
  <c r="V59" i="1" s="1"/>
  <c r="G59" i="1"/>
  <c r="S51" i="1"/>
  <c r="S60" i="1" s="1"/>
  <c r="M51" i="1"/>
  <c r="M60" i="1" s="1"/>
  <c r="G51" i="1"/>
  <c r="V26" i="1"/>
  <c r="F60" i="1"/>
  <c r="V6" i="1"/>
  <c r="V9" i="1"/>
  <c r="V11" i="1"/>
  <c r="V24" i="1"/>
  <c r="V25" i="1"/>
  <c r="V30" i="1"/>
  <c r="V22" i="1"/>
  <c r="J60" i="1"/>
  <c r="V17" i="1"/>
  <c r="V23" i="1"/>
  <c r="V31" i="1"/>
  <c r="V20" i="1"/>
  <c r="V36" i="1"/>
  <c r="V13" i="1"/>
  <c r="V16" i="1"/>
  <c r="V12" i="1"/>
  <c r="V14" i="1"/>
  <c r="V19" i="1"/>
  <c r="V21" i="1"/>
  <c r="V27" i="1"/>
  <c r="V32" i="1"/>
  <c r="V42" i="1"/>
  <c r="V7" i="1"/>
  <c r="V15" i="1"/>
  <c r="V8" i="1"/>
  <c r="V10" i="1"/>
  <c r="V18" i="1"/>
  <c r="V39" i="1"/>
  <c r="V47" i="1"/>
  <c r="E60" i="1"/>
  <c r="V5" i="1"/>
  <c r="V51" i="1" l="1"/>
  <c r="V60" i="1"/>
  <c r="G60" i="1"/>
</calcChain>
</file>

<file path=xl/sharedStrings.xml><?xml version="1.0" encoding="utf-8"?>
<sst xmlns="http://schemas.openxmlformats.org/spreadsheetml/2006/main" count="267" uniqueCount="191">
  <si>
    <t>คณะ/สถาบัน/วิทยาลัย</t>
  </si>
  <si>
    <t>ประกาศนียบัตร</t>
  </si>
  <si>
    <t>ปริญญาตรี</t>
  </si>
  <si>
    <t>ประกาศนียบัตรบัณฑิต</t>
  </si>
  <si>
    <t>ปริญญาโท</t>
  </si>
  <si>
    <t>ประกาศนียบัณฑิตชั้นสูง</t>
  </si>
  <si>
    <t>ปริญญาเอก</t>
  </si>
  <si>
    <t>รวม</t>
  </si>
  <si>
    <t>ชาย</t>
  </si>
  <si>
    <t>หญิง</t>
  </si>
  <si>
    <t>คณะแพทยศาสตร์ศิริราชพยาบาล</t>
  </si>
  <si>
    <t>คณะวิทยาศาสตร์</t>
  </si>
  <si>
    <t>คณะแพทยศาสตร์โรงพยาบาลรามาธิบดี</t>
  </si>
  <si>
    <t>คณะสาธารณสุขศาสตร์</t>
  </si>
  <si>
    <t>คณะสิ่งแวดล้อมและทรัพยากรศาสตร์</t>
  </si>
  <si>
    <t>คณะสังคมศาสตร์และมนุษยศาสตร์</t>
  </si>
  <si>
    <t>คณะเภสัชศาสตร์</t>
  </si>
  <si>
    <t>คณะพยาบาลศาสตร์</t>
  </si>
  <si>
    <t>คณะเทคนิคการแพทย์</t>
  </si>
  <si>
    <t>คณะทันตแพทยศาสตร์</t>
  </si>
  <si>
    <t>คณะวิศวกรรมศาสตร์</t>
  </si>
  <si>
    <t>คณะเวชศาสตร์เขตร้อน</t>
  </si>
  <si>
    <t>คณะสัตวแพทยศาสตร์</t>
  </si>
  <si>
    <t>คณะกายภาพบำบัด</t>
  </si>
  <si>
    <t>คณะเทคโนโลยีสารสนเทศและการสื่อสาร</t>
  </si>
  <si>
    <t>คณะศิลปศาสตร์</t>
  </si>
  <si>
    <t>วิทยาลัยราชสุดา</t>
  </si>
  <si>
    <t>วิทยาลัยศาสนศึกษา</t>
  </si>
  <si>
    <t>วิทยาลัยดุริยางคศิลป์</t>
  </si>
  <si>
    <t>วิทยาลัยวิทยาศาสตร์และเทคโนโลยีการกีฬา</t>
  </si>
  <si>
    <t>วิทยาลัยนานาชาติ</t>
  </si>
  <si>
    <t>วิทยาลัยการจัดการ</t>
  </si>
  <si>
    <t>สถาบันวิจัยประชากรและสังคม</t>
  </si>
  <si>
    <t>สถาบันแห่งชาติเพื่อการพัฒนาเด็กและครอบครัว</t>
  </si>
  <si>
    <t>สถาบันพัฒนาสุขภาพอาเซียน</t>
  </si>
  <si>
    <t>สถาบันนวัตกรรมการเรียนรู้</t>
  </si>
  <si>
    <t>สถาบันชีววิทยาศาสตร์โมเลกุล</t>
  </si>
  <si>
    <t>สถาบันวิจัยภาษาและวัฒนธรรมเอเชีย</t>
  </si>
  <si>
    <t>สถาบันโภชนาการ</t>
  </si>
  <si>
    <t>ศูนย์จิตตปัญญาศึกษา</t>
  </si>
  <si>
    <t>มหาวิทยาลัยมหิดล วิทยาเขตกาญจนบุรี</t>
  </si>
  <si>
    <t>โครงการจัดตั้งวิทยาเขตนครสวรรค์</t>
  </si>
  <si>
    <t>โครงการจัดตั้งวิทยาเขตอำนาจเจริญ</t>
  </si>
  <si>
    <t>โครงการจัดตั้งสถาบันสิทธิมนุษยชนและสันติศึกษา</t>
  </si>
  <si>
    <t>โครงการร่วม คณะแพทยศาสตร์โรงพยาบาลรามาธิบดี และคณะพยาบาลศาสตร์</t>
  </si>
  <si>
    <t>โครงการร่วม คณะแพทยศาสตร์โรงพยาบาลรามาธิบดี สถาบันโภชนาการ</t>
  </si>
  <si>
    <t>โครงการร่วม คณะวิทยาศาสตร์ คณะเภสัชศาสตร์</t>
  </si>
  <si>
    <t>โครงการร่วม คณะแพทยศาสตร์โรงพยาบาลรามาธิบดี คณะสาธารณสุขศาสตร์ คณะเวชศาสตร์เขตร้อน</t>
  </si>
  <si>
    <t>โครงการร่วม คณะวิทยาศาสตร์ คณะแพทยศาสตร์โรงพยาบาลรามาธิบดี คณะแพทยศาสตร์ศิริราชพยาบาล คณะทันตแพทยศาสตร์ คณะเวชศาสตร์เขตร้อน</t>
  </si>
  <si>
    <t>โครงการร่วมคณะแพทยศาสตร์โรงพยาบาลรามาธิบดี คณะแพทยศาสตร์ศิริราชพยาบาล สถาบันแห่งชาติเพื่อการพัฒนาเด็กและครอบครัว</t>
  </si>
  <si>
    <t>โครงการร่วมคณะเภสัชศาสตร์ คณะแพทยศาสตร์โรงพยาบาลรามาธิบดี คณะแพทยศาสตร์ศิริราชพยาบาล คณะสาธารณสุขศาสตร์ คณะสังคมศาสตร์และมนุษยศาสตร์ สถาบันวิจัยประชากรและสังคม และบัณฑิตวิทยาลัย</t>
  </si>
  <si>
    <t>โครงการร่วมสถาบันพัฒนาสุขภาพอาเซียน สถาบันวิจัยประชากรและสังคม คณะสาธารณสุขศาสตร์ คณะเวชศาสตร์เขตร้อน คณะสัตวแพทยศาสตร์ คณะสิ่งแวดล้อมและทรัพยากรศาสตร์ และบัณฑิตวิทยาลัย</t>
  </si>
  <si>
    <t>โครงการร่วมบัณฑิตวิทยาลัย คณะสิ่งแวดล้อมและทรัพยากรศาสตร์ คณะสังคมศาสตร์และมนุษยศาสตร์ สถาบันวิจัยประชากรและสังคม โครงการจัดตั้งสถาบันสิทธิมนุษยชนและสันติศึกษา และสถาบันวิจัยภาษาและวัฒนธรรมเอเชีย</t>
  </si>
  <si>
    <t>โครงการร่วมคณะแพทยศาสตร์ศิริราชพยาบาล คณะวิศวกรรมศาสตร์ และคณะเทคนิคการแพทย์</t>
  </si>
  <si>
    <t>สถาบันสมทบ</t>
  </si>
  <si>
    <t>วิทยาลัยวิทยาศาสตร์การแพทย์เจ้าฟ้าจุฬาภรณ์ หลักสูตรสัตวแพทยศาสตรบัณฑิต</t>
  </si>
  <si>
    <t>รวมทั้งสิ้น</t>
  </si>
  <si>
    <t>โดย งานทะเบียนและประมวลผล กองบริหารการศึกษา</t>
  </si>
  <si>
    <t>โทร.0 2849 4573 โทรสาร 0 2849 4558</t>
  </si>
  <si>
    <t>วิทยาลัยแพทยศาสตร์พระมงกุฎเกล้า</t>
  </si>
  <si>
    <t>คณะแพทยศาสตร์ศิริราชพยาบาล (ร่วมผลิตกระทรวงสาธารณสุข)</t>
  </si>
  <si>
    <t>คณะแพทยศาสตร์โรงพยาบาลรามาธิบดี (ร่วมผลิตกระทรวงสาธารณสุข)</t>
  </si>
  <si>
    <t>สถาบันพระบรมราชชนก</t>
  </si>
  <si>
    <t>Human Study e.V. และคณะแพทยศาสตร์ศิริราชพยาบาล</t>
  </si>
  <si>
    <t>กายอุปกรณศาสตรบัณฑิต (หลักสูตรนานาชาติแบบเรียนทางไกลผสมผสาน)</t>
  </si>
  <si>
    <t>วิทยาศาสตรบัณฑิต สาขาวิชากายภาพบำบัด</t>
  </si>
  <si>
    <t>วิทยาศาสตรบัณฑิต สาขาวิชากิจกรรมบำบัด</t>
  </si>
  <si>
    <t>ทันตแพทยศาสตรบัณฑิต</t>
  </si>
  <si>
    <t>ทันตแพทยศาสตรบัณฑิต (หลักสูตรนานาชาติ)</t>
  </si>
  <si>
    <t>วิทยาศาสตรบัณฑิต สาขาวิชาเทคนิคการแพทย์</t>
  </si>
  <si>
    <t>วิทยาศาสตรบัณฑิต สาขาวิชารังสีเทคนิค</t>
  </si>
  <si>
    <t>พยาบาลศาสตรบัณฑิต</t>
  </si>
  <si>
    <t>แพทยศาสตรบัณฑิต</t>
  </si>
  <si>
    <t>วิทยาศาสตรบัณฑิต สาขาวิชาวิทยาศาสตร์การแพทย์</t>
  </si>
  <si>
    <t>วิทยาศาสตรบัณฑิต สาขาวิชาความผิดปกติของการสื่อความหมาย</t>
  </si>
  <si>
    <t>การแพทย์แผนไทยประยุกต์บัณฑิต</t>
  </si>
  <si>
    <t>เทคโนโลยีบัณฑิต สาขาวิชาเทคโนโลยีการศึกษาแพทยศาสตร์</t>
  </si>
  <si>
    <t>วิทยาศาสตรบัณฑิต สาขาวิชากายอุปกรณ์</t>
  </si>
  <si>
    <t>วิทยาศาสตรบัณฑิต สาขาวิชากายอุปกรณ์ (หลักสูตรนานาชาติ)</t>
  </si>
  <si>
    <t>เภสัชศาสตรบัณฑิต</t>
  </si>
  <si>
    <t>สัตวแพทยศาสตรบัณฑิต</t>
  </si>
  <si>
    <t>วิทยาศาสตรบัณฑิต สาขาวิชาสาธารณสุขศาสตร์</t>
  </si>
  <si>
    <t>วิทยาศาสตรบัณฑิต สาขาวิชาอาชีวอนามัยและความปลอดภัย</t>
  </si>
  <si>
    <t>วิทยาศาสตรบัณฑิต สาขาวิชาวิทยาศาสตร์ชีวการแพทย์ (หลักสูตรนานาชาติ)</t>
  </si>
  <si>
    <t>วิทยาศาสตรบัณฑิต สาขาวิชาเกษตรกรปราชญ์เปรื่อง</t>
  </si>
  <si>
    <t>ศิลปศาสตรบัณฑิต สาขาวิชาการประกอบการเชิงนิเวศวัฒนธรรม</t>
  </si>
  <si>
    <t>สาธารณสุขศาสตรบัณฑิต สาขาวิชาสาธารณสุขชุมชน</t>
  </si>
  <si>
    <t>วิทยาศาสตรบัณฑิต สาขาวิชาเกษตรศาสตร์</t>
  </si>
  <si>
    <t>ศิลปศาสตรบัณฑิต สาขาวิชานวัตกรรมการจัดการสังคมและสิ่งแวดล้อม</t>
  </si>
  <si>
    <t>สาธารณสุขศาสตรบัณฑิต</t>
  </si>
  <si>
    <t>วิทยาศาสตรบัณฑิต สาขาวิชาวิทยาศาสตร์การกีฬาและการออกกำลังกาย</t>
  </si>
  <si>
    <t>ศิลปศาสตรบัณฑิต สาขาวิชาการออกกำลังกายและการกีฬา</t>
  </si>
  <si>
    <t>วิทยาศาสตรบัณฑิต</t>
  </si>
  <si>
    <t>วิทยาศาสตรบัณฑิต สาขาวิชาคณิตศาสตร์</t>
  </si>
  <si>
    <t>วิทยาศาสตรบัณฑิต สาขาวิชาคณิตศาสตร์ประกันภัย (หลักสูตรนานาชาติ)</t>
  </si>
  <si>
    <t>วิทยาศาสตรบัณฑิต สาขาวิชาคณิตศาสตร์อุตสาหการ (หลักสูตรนานาชาติ)</t>
  </si>
  <si>
    <t>วิทยาศาสตรบัณฑิต สาขาวิชาคณิตศาสตร์อุตสาหการและวิทยาการข้อมูล (หลักสูตรนานาชาติ)</t>
  </si>
  <si>
    <t>วิทยาศาสตรบัณฑิต สาขาวิชาเคมี</t>
  </si>
  <si>
    <t>วิทยาศาสตรบัณฑิต สาขาวิชาชีวนวัตกรรม (หลักสูตรนานาชาติ)</t>
  </si>
  <si>
    <t>วิทยาศาสตรบัณฑิต สาขาวิชาชีววิทยา</t>
  </si>
  <si>
    <t>วิทยาศาสตรบัณฑิต สาขาวิชาทรัพยากรชีวภาพและชีววิทยาสภาวะแวดล้อม (หลักสูตรนานาชาติ)</t>
  </si>
  <si>
    <t>วิทยาศาสตรบัณฑิต สาขาวิชาเทคโนโลยีชีวภาพ</t>
  </si>
  <si>
    <t>วิทยาศาสตรบัณฑิต สาขาวิชาพฤกษศาสตร์</t>
  </si>
  <si>
    <t>วิทยาศาสตรบัณฑิต สาขาวิชาฟิสิกส์</t>
  </si>
  <si>
    <t>วิทยาศาสตรบัณฑิต สาขาวิชาวัสดุศาสตร์และวิศวกรรมนาโน (หลักสูตรนานาชาติ)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</si>
  <si>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</si>
  <si>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สาขาวิชาวิศวกรรมเคมี</t>
  </si>
  <si>
    <t>วิศวกรรมศาสตรบัณฑิต สาขาวิชาวิศวกรรมเคมี (หลักสูตรนานาชาติ)</t>
  </si>
  <si>
    <t>วิศวกรรมศาสตรบัณฑิต สาขาวิชาวิศวกรรมเครื่องกล</t>
  </si>
  <si>
    <t>วิศวกรรมศาสตรบัณฑิต สาขาวิชาวิศวกรรมชีวการแพทย์ (หลักสูตรนานาชาติ)</t>
  </si>
  <si>
    <t>วิศวกรรมศาสตรบัณฑิต สาขาวิชาวิศวกรรมไฟฟ้า</t>
  </si>
  <si>
    <t>วิศวกรรมศาสตรบัณฑิต สาขาวิชาวิศวกรรมไฟฟ้าสื่อสาร</t>
  </si>
  <si>
    <t>วิศวกรรมศาสตรบัณฑิต สาขาวิชาวิศวกรรมโยธา</t>
  </si>
  <si>
    <t>วิศวกรรมศาสตรบัณฑิต สาขาวิชาวิศวกรรมอุตสาหการ</t>
  </si>
  <si>
    <t>วิศวกรรมศาสตรบัณฑิต สาขาวิชาวิศวกรรมอุตสาหการ (หลักสูตรนานาชาติ)</t>
  </si>
  <si>
    <t>วิทยาศาสตรบัณฑิต สาขาวิชาการจัดการทรัพยากรธรรมชาติและสิ่งแวดล้อม (หลักสูตรนานาชาติ)</t>
  </si>
  <si>
    <t>วิทยาศาสตรบัณฑิต สาขาวิชาวิทยาศาสตร์และเทคโนโลยีสิ่งแวดล้อม</t>
  </si>
  <si>
    <t>วิทยาศาสตรบัณฑิต สาขาวิชาเทคโนโลยีสารสนเทศและการสื่อสาร (หลักสูตรนานาชาติ)</t>
  </si>
  <si>
    <t>วิทยาศาสตรบัณฑิต สาขาวิชาวิทยาการและเทคโนโลยีดิจิทัล</t>
  </si>
  <si>
    <t>วิทยาศาสตรบัณฑิต สาขาวิชาเทคโนโลยีการอาหาร</t>
  </si>
  <si>
    <t>วิทยาศาสตรบัณฑิต สาขาวิชาธรณีศาสตร์</t>
  </si>
  <si>
    <t>วิทยาศาสตรบัณฑิต สาขาวิชาวิทยาศาสตร์การเกษตร</t>
  </si>
  <si>
    <t>วิศวกรรมศาสตรบัณฑิต สาขาวิชาวิศวกรรมสิ่งแวดล้อมและการจัดการภัยพิบัติ</t>
  </si>
  <si>
    <t>ศิลปศาสตรบัณฑิต สาขาวิชาภาษาจีน (หลักสูตรนานาชาติ)</t>
  </si>
  <si>
    <t>ศิลปศาสตรบัณฑิต สาขาวิชาภาษาไทย</t>
  </si>
  <si>
    <t>ศิลปศาสตรบัณฑิต สาขาวิชาภาษาอังกฤษ</t>
  </si>
  <si>
    <t>วิทยาศาสตรบัณฑิต สาขาวิชาเวชระเบียน</t>
  </si>
  <si>
    <t>บริหารธุรกิจบัณฑิต สาขาวิชาการจัดการ</t>
  </si>
  <si>
    <t>บัญชีบัณฑิต</t>
  </si>
  <si>
    <t>วิทยาศาสตรบัณฑิต สาขาวิชาชีววิทยาเชิงอนุรักษ์</t>
  </si>
  <si>
    <t>ดุริยางคศาสตรบัณฑิต</t>
  </si>
  <si>
    <t>ศิลปศาสตรบัณฑิต สาขาวิชาหูหนวกศึกษา</t>
  </si>
  <si>
    <t>ศึกษาศาสตรบัณฑิต สาขาวิชาการศึกษาของคนหูหนวก</t>
  </si>
  <si>
    <t>ศิลปศาสตรบัณฑิต สาขาวิชาสังคมศาสตร์ (หลักสูตรนานาชาติ)</t>
  </si>
  <si>
    <t>ศิลปศาสตรบัณฑิต สาขาวิชาความสัมพันธ์ระหว่างประเทศและกิจการทั่วโลก (หลักสูตรนานาชาติ)</t>
  </si>
  <si>
    <t>ศิลปศาสตรบัณฑิต สาขาวิชาการออกแบบนิเทศศิลป์ (หลักสูตรนานาชาติ)</t>
  </si>
  <si>
    <t>ศิลปศาสตรบัณฑิต สาขาวิชาวัฒนธรรมนานาชาติศึกษาและภาษา (หลักสูตรนานาชาติ)</t>
  </si>
  <si>
    <t>ศิลปกรรมศาสตรบัณฑิต สาขาวิชาการออกแบบนิเทศศิลป์ (หลักสูตรนานาชาติ)</t>
  </si>
  <si>
    <t>บริหารธุรกิจบัณฑิต สาขาวิชาการเงิน (หลักสูตรนานาชาติ)</t>
  </si>
  <si>
    <t>บริหารธุรกิจบัณฑิต สาขาวิชาธุรกิจระหว่างประเทศ (หลักสูตรนานาชาติ)</t>
  </si>
  <si>
    <t>บริหารธุรกิจบัณฑิต สาขาวิชาการตลาด (หลักสูตรนานาชาติ)</t>
  </si>
  <si>
    <t>บริหารธุรกิจบัณฑิต สาขาวิชาเศรษฐศาสตร์ธุรกิจ (หลักสูตรนานาชาติ)</t>
  </si>
  <si>
    <t>บริหารธุรกิจบัณฑิต สาขาวิชาการจัดการบริการนานาชาติ  (หลักสูตรนานาชาติ)</t>
  </si>
  <si>
    <t>การจัดการบัณฑิต สาขาวิชาการจัดการบริการนานาชาติ (หลักสูตรนานาชาติ)</t>
  </si>
  <si>
    <t>การจัดการบัณฑิต สาขาวิชาผู้ประกอบการด้านธุรกิจการเดินทางและธุรกิจบริการ (หลักสูตรนานาชาติ)</t>
  </si>
  <si>
    <t>วิทยาศาสตรบัณฑิต สาขาวิชาคณิตศาสตร์ประยุกต์ (หลักสูตรนานาชาติ)</t>
  </si>
  <si>
    <t>วิทยาศาสตรบัณฑิต สาขาวิชาเคมี (หลักสูตรนานาชาติ)</t>
  </si>
  <si>
    <t>วิทยาศาสตรบัณฑิต สาขาวิชาฟิสิกส์ (หลักสูตรนานาชาติ)</t>
  </si>
  <si>
    <t>วิทยาศาสตรบัณฑิต สาขาวิชาวิทยาการคอมพิวเตอร์ (หลักสูตรนานาชาติ)</t>
  </si>
  <si>
    <t>วิทยาศาสตรบัณฑิต สาขาวิชาวิทยาศาสตร์และเทคโนโลยีการอาหาร (หลักสูตรนานาชาติ)</t>
  </si>
  <si>
    <t>วิทยาศาสตรบัณฑิต สาขาวิชาวิทยาศาสตร์ชีวภาพ (หลักสูตรนานาชาติ)</t>
  </si>
  <si>
    <t>วิทยาศาสตรบัณฑิต สาขาวิชาวิทยาศาสตร์สิ่งแวดล้อม (หลักสูตรนานาชาติ)</t>
  </si>
  <si>
    <t>ศิลปศาสตรและวิทยาศาสตรบัณฑิต สาขาวิชาเทคโนโลยีสร้างสรรค์ (หลักสูตรนานาชาติ)</t>
  </si>
  <si>
    <t>วิศวกรรมศาสตรบัณฑิต สาขาวิชาวิศวกรรมคอมพิวเตอร์ (หลักสูตรนานาชาติ)</t>
  </si>
  <si>
    <t>นิเทศศาสตรบัณฑิต สาขาวิชาสื่อและการสื่อสาร (หลักสูตรนานาชาติ)</t>
  </si>
  <si>
    <t>ศิลปศาสตรบัณฑิต สาขาวิชาศาสนศึกษา</t>
  </si>
  <si>
    <t>ชั้นปีที่ 1</t>
  </si>
  <si>
    <t>ชั้นปีที่ 2</t>
  </si>
  <si>
    <t>ชั้นปีที่ 3</t>
  </si>
  <si>
    <t>ชั้นปีที่ 4</t>
  </si>
  <si>
    <t>ชั้นปีที่ 5</t>
  </si>
  <si>
    <t>ชั้นปีที่ 6</t>
  </si>
  <si>
    <t>กายอุปกรณศาสตรบัณฑิต (หลักสูตรแบบเรียนทางไกลผสมผสาน)</t>
  </si>
  <si>
    <t>โครงการร่วม Human Study e.v. และคณะแพทยศาสตร์ศิริราชพยาบาล</t>
  </si>
  <si>
    <t>วิทยาลัยแพทยศาสตร์ศรีสวางควัฒน หลักสูตรแพทยศาสตรบัณฑิต</t>
  </si>
  <si>
    <t>สถาบันวิทยาศาสตร์การวิเคราะห์และตรวจสารในการกีฬา</t>
  </si>
  <si>
    <t>จำนวนนักศึกษาทั้งหมด ระดับปริญญาตรี มหาวิทยาลัยมหิดล ประจำปีการศึกษา 2565 จำแนกตามส่วนงาน ชั้นปี และเพศ</t>
  </si>
  <si>
    <t>ส่วนงาน/หลักสูตร</t>
  </si>
  <si>
    <t>จำนวนนักศึกษา/ชั้นปี/เพศ</t>
  </si>
  <si>
    <t>วิทยาศาสตรบัณฑิต สาขาวิชากายอุปกรณ์ (หลักสูตรนานาชาติแบบเรียนทางไกลผสมผสาน)</t>
  </si>
  <si>
    <t>ทันตแพทยศาสตรบัณฑิต (โครงการร่วมฯ)</t>
  </si>
  <si>
    <t>ทันตแพทยศาสตรบัณฑิต (หลักสูตรนานาชาติ)  (โครงการร่วม)</t>
  </si>
  <si>
    <t>วิทยาศาสตรบัณฑิต  สาขาวิชาปฏิบัติการฉุกเฉินการแพทย์</t>
  </si>
  <si>
    <t>บริหารธุรกิจบัณฑิต</t>
  </si>
  <si>
    <t>วิทยาลัยนานาขาติ</t>
  </si>
  <si>
    <t>วิทยาลัยแพทยศาสตร์ศรีสวางควัฒน (สถาบันสมทบ)</t>
  </si>
  <si>
    <t xml:space="preserve">แพทยศาสตรบัณฑิต </t>
  </si>
  <si>
    <t>วิทยาลัยวิทยาศาสตร์การแพทย์เจ้าฟ้าจุฬาภรณ์ ราชวิทยาลัยจุฬาภรณ์ (สถาบันสมทบ)</t>
  </si>
  <si>
    <t>คณะแพทยศาสตร์โรงพยาบาลรามาธิบดี (ร่วมผลิตกระทรวงสาธารณสุข) (สถาบันสมทบ)</t>
  </si>
  <si>
    <t xml:space="preserve">แพทยศาสตรบัณฑิต (ร.พ.มหาราชนครราชสีมา)
</t>
  </si>
  <si>
    <t>แพทยศาสตรบัณฑิต (ร.พ.มหาราชนครศรีธรรมราช)</t>
  </si>
  <si>
    <t>แพทยศาสตรบัณฑิต (ร.พ.สวรรค์ประชารักษ์)</t>
  </si>
  <si>
    <t>คณะแพทยศาสตร์ศิริราชพยาบาล (ร่วมผลิตกระทรวงสาธารณสุข) (สถาบันสมทบ)</t>
  </si>
  <si>
    <t>แพทยศาสตรบัณฑิต (ร.พ.ราชบุรี)</t>
  </si>
  <si>
    <t>สถาบันพระบรมราชชนก (สถาบันสมทบ)</t>
  </si>
  <si>
    <t>แพทยศาสตรบัณฑิต (ร.พ.มหาราชนครราชสีมา)</t>
  </si>
  <si>
    <t>ข้อมูล ณ วันที่ 30 กันยายน พ.ศ. 2565</t>
  </si>
  <si>
    <t>รวบรวมโดย งานทะเบียนและประมวลผล</t>
  </si>
  <si>
    <t>กองบริหารการศึกษา</t>
  </si>
  <si>
    <t>รวบรวมข้อมูล ณ วันที่ 30 กันยายน พ.ศ.2565</t>
  </si>
  <si>
    <t xml:space="preserve">จำนวนนักศึกษาทั้งหมด มหาวิทยาลัยมหิดล ประจำปีการศึกษา 2565 จำแนกตามส่วนงาน ระดับการศึกษา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</si>
</sst>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4"/>
      <color rgb="FF000000"/>
      <name val="TH SarabunPSK"/>
      <family val="2"/>
    </font>
    <font>
      <b/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10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/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9" fillId="0" borderId="0" xfId="0" applyNumberFormat="1" applyFont="1"/>
    <xf numFmtId="3" fontId="10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/>
    </xf>
    <xf numFmtId="3" fontId="3" fillId="3" borderId="18" xfId="0" applyNumberFormat="1" applyFont="1" applyFill="1" applyBorder="1"/>
    <xf numFmtId="3" fontId="3" fillId="3" borderId="19" xfId="0" applyNumberFormat="1" applyFont="1" applyFill="1" applyBorder="1"/>
    <xf numFmtId="3" fontId="3" fillId="3" borderId="20" xfId="0" applyNumberFormat="1" applyFont="1" applyFill="1" applyBorder="1"/>
    <xf numFmtId="3" fontId="4" fillId="0" borderId="16" xfId="0" applyNumberFormat="1" applyFont="1" applyBorder="1"/>
    <xf numFmtId="3" fontId="4" fillId="0" borderId="13" xfId="0" applyNumberFormat="1" applyFont="1" applyBorder="1"/>
    <xf numFmtId="3" fontId="3" fillId="0" borderId="13" xfId="0" applyNumberFormat="1" applyFont="1" applyBorder="1"/>
    <xf numFmtId="3" fontId="3" fillId="3" borderId="16" xfId="0" applyNumberFormat="1" applyFont="1" applyFill="1" applyBorder="1"/>
    <xf numFmtId="3" fontId="3" fillId="3" borderId="13" xfId="0" applyNumberFormat="1" applyFont="1" applyFill="1" applyBorder="1"/>
    <xf numFmtId="3" fontId="3" fillId="3" borderId="12" xfId="0" applyNumberFormat="1" applyFont="1" applyFill="1" applyBorder="1"/>
    <xf numFmtId="3" fontId="4" fillId="0" borderId="13" xfId="0" applyNumberFormat="1" applyFont="1" applyFill="1" applyBorder="1"/>
    <xf numFmtId="3" fontId="3" fillId="0" borderId="13" xfId="0" applyNumberFormat="1" applyFont="1" applyFill="1" applyBorder="1"/>
    <xf numFmtId="3" fontId="6" fillId="3" borderId="16" xfId="0" applyNumberFormat="1" applyFont="1" applyFill="1" applyBorder="1" applyProtection="1"/>
    <xf numFmtId="3" fontId="5" fillId="0" borderId="16" xfId="1" applyNumberFormat="1" applyFont="1" applyBorder="1" applyProtection="1"/>
    <xf numFmtId="3" fontId="12" fillId="0" borderId="13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Border="1" applyProtection="1"/>
    <xf numFmtId="3" fontId="3" fillId="0" borderId="13" xfId="0" applyNumberFormat="1" applyFont="1" applyBorder="1" applyAlignment="1">
      <alignment horizontal="right"/>
    </xf>
    <xf numFmtId="3" fontId="5" fillId="0" borderId="13" xfId="0" applyNumberFormat="1" applyFont="1" applyFill="1" applyBorder="1" applyAlignment="1">
      <alignment horizontal="right" vertical="center"/>
    </xf>
    <xf numFmtId="3" fontId="5" fillId="0" borderId="16" xfId="2" applyNumberFormat="1" applyFont="1" applyFill="1" applyBorder="1" applyAlignment="1">
      <alignment vertical="center"/>
    </xf>
    <xf numFmtId="3" fontId="5" fillId="0" borderId="16" xfId="2" applyNumberFormat="1" applyFont="1" applyFill="1" applyBorder="1" applyAlignment="1">
      <alignment horizontal="left" vertical="center"/>
    </xf>
    <xf numFmtId="3" fontId="5" fillId="0" borderId="16" xfId="1" applyNumberFormat="1" applyFont="1" applyFill="1" applyBorder="1" applyAlignment="1">
      <alignment horizontal="left" vertical="center"/>
    </xf>
    <xf numFmtId="3" fontId="4" fillId="0" borderId="17" xfId="0" applyNumberFormat="1" applyFont="1" applyBorder="1"/>
    <xf numFmtId="3" fontId="4" fillId="0" borderId="15" xfId="0" applyNumberFormat="1" applyFont="1" applyBorder="1"/>
    <xf numFmtId="3" fontId="3" fillId="0" borderId="15" xfId="0" applyNumberFormat="1" applyFont="1" applyBorder="1"/>
    <xf numFmtId="3" fontId="3" fillId="0" borderId="3" xfId="0" applyNumberFormat="1" applyFont="1" applyBorder="1"/>
    <xf numFmtId="0" fontId="3" fillId="3" borderId="21" xfId="0" applyFont="1" applyFill="1" applyBorder="1"/>
    <xf numFmtId="0" fontId="3" fillId="3" borderId="22" xfId="0" applyFont="1" applyFill="1" applyBorder="1"/>
    <xf numFmtId="0" fontId="3" fillId="3" borderId="23" xfId="0" applyFont="1" applyFill="1" applyBorder="1"/>
    <xf numFmtId="0" fontId="4" fillId="0" borderId="16" xfId="0" applyFont="1" applyBorder="1"/>
    <xf numFmtId="0" fontId="4" fillId="0" borderId="13" xfId="0" applyFont="1" applyBorder="1"/>
    <xf numFmtId="0" fontId="3" fillId="0" borderId="13" xfId="0" applyFont="1" applyBorder="1"/>
    <xf numFmtId="0" fontId="3" fillId="3" borderId="16" xfId="0" applyFont="1" applyFill="1" applyBorder="1"/>
    <xf numFmtId="0" fontId="3" fillId="3" borderId="13" xfId="0" applyFont="1" applyFill="1" applyBorder="1"/>
    <xf numFmtId="0" fontId="3" fillId="3" borderId="12" xfId="0" applyFont="1" applyFill="1" applyBorder="1"/>
    <xf numFmtId="0" fontId="3" fillId="3" borderId="16" xfId="0" applyFont="1" applyFill="1" applyBorder="1" applyAlignment="1">
      <alignment horizontal="left" vertical="center"/>
    </xf>
    <xf numFmtId="0" fontId="4" fillId="0" borderId="17" xfId="0" applyFont="1" applyBorder="1"/>
    <xf numFmtId="0" fontId="4" fillId="0" borderId="15" xfId="0" applyFont="1" applyBorder="1"/>
    <xf numFmtId="0" fontId="3" fillId="0" borderId="15" xfId="0" applyFont="1" applyBorder="1"/>
    <xf numFmtId="3" fontId="3" fillId="3" borderId="25" xfId="0" applyNumberFormat="1" applyFont="1" applyFill="1" applyBorder="1"/>
    <xf numFmtId="3" fontId="3" fillId="3" borderId="11" xfId="0" applyNumberFormat="1" applyFont="1" applyFill="1" applyBorder="1"/>
    <xf numFmtId="3" fontId="3" fillId="3" borderId="27" xfId="0" applyNumberFormat="1" applyFont="1" applyFill="1" applyBorder="1"/>
    <xf numFmtId="3" fontId="3" fillId="0" borderId="24" xfId="0" applyNumberFormat="1" applyFont="1" applyFill="1" applyBorder="1"/>
    <xf numFmtId="3" fontId="3" fillId="0" borderId="28" xfId="0" applyNumberFormat="1" applyFont="1" applyFill="1" applyBorder="1"/>
    <xf numFmtId="3" fontId="3" fillId="0" borderId="29" xfId="0" applyNumberFormat="1" applyFont="1" applyFill="1" applyBorder="1"/>
    <xf numFmtId="3" fontId="3" fillId="0" borderId="3" xfId="0" applyNumberFormat="1" applyFont="1" applyFill="1" applyBorder="1"/>
    <xf numFmtId="3" fontId="4" fillId="0" borderId="25" xfId="0" applyNumberFormat="1" applyFont="1" applyFill="1" applyBorder="1"/>
    <xf numFmtId="3" fontId="4" fillId="0" borderId="26" xfId="0" applyNumberFormat="1" applyFont="1" applyFill="1" applyBorder="1"/>
    <xf numFmtId="3" fontId="4" fillId="0" borderId="27" xfId="0" applyNumberFormat="1" applyFont="1" applyFill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3" fillId="0" borderId="12" xfId="0" applyFont="1" applyBorder="1"/>
    <xf numFmtId="0" fontId="3" fillId="0" borderId="14" xfId="0" applyFont="1" applyBorder="1"/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3">
    <cellStyle name="Normal" xfId="0" builtinId="0"/>
    <cellStyle name="Normal 2 2" xfId="2" xr:uid="{9DAC5923-6E8C-4A0E-B4B5-B2F85177DC94}"/>
    <cellStyle name="Normal 4" xfId="1" xr:uid="{6D3A1985-146B-4138-87DD-271D117C2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tabSelected="1" workbookViewId="0">
      <selection activeCell="B6" sqref="B6"/>
    </sheetView>
  </sheetViews>
  <sheetFormatPr defaultRowHeight="15"/>
  <cols>
    <col min="1" max="1" width="57.42578125" customWidth="1"/>
    <col min="2" max="4" width="5.5703125" style="15" customWidth="1"/>
    <col min="5" max="6" width="6.85546875" style="15" customWidth="1"/>
    <col min="7" max="7" width="8.28515625" style="15" customWidth="1"/>
    <col min="8" max="9" width="5.85546875" style="15" customWidth="1"/>
    <col min="10" max="10" width="6" style="15" customWidth="1"/>
    <col min="11" max="12" width="6.140625" style="15" customWidth="1"/>
    <col min="13" max="13" width="7.42578125" style="15" customWidth="1"/>
    <col min="14" max="15" width="6.140625" style="15" customWidth="1"/>
    <col min="16" max="16" width="6.42578125" style="15" customWidth="1"/>
    <col min="17" max="18" width="5.85546875" style="15" customWidth="1"/>
    <col min="19" max="19" width="6.42578125" style="15" customWidth="1"/>
    <col min="20" max="21" width="7.140625" style="15" customWidth="1"/>
    <col min="22" max="22" width="8" style="18" customWidth="1"/>
  </cols>
  <sheetData>
    <row r="1" spans="1:22" ht="29.25" customHeight="1">
      <c r="A1" s="88" t="s">
        <v>190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 ht="19.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ht="22.5" customHeight="1">
      <c r="A3" s="90" t="s">
        <v>0</v>
      </c>
      <c r="B3" s="94" t="s">
        <v>1</v>
      </c>
      <c r="C3" s="95"/>
      <c r="D3" s="96"/>
      <c r="E3" s="94" t="s">
        <v>2</v>
      </c>
      <c r="F3" s="95"/>
      <c r="G3" s="96"/>
      <c r="H3" s="94" t="s">
        <v>3</v>
      </c>
      <c r="I3" s="95"/>
      <c r="J3" s="96"/>
      <c r="K3" s="94" t="s">
        <v>4</v>
      </c>
      <c r="L3" s="95"/>
      <c r="M3" s="97"/>
      <c r="N3" s="91" t="s">
        <v>5</v>
      </c>
      <c r="O3" s="92"/>
      <c r="P3" s="93"/>
      <c r="Q3" s="91" t="s">
        <v>6</v>
      </c>
      <c r="R3" s="92"/>
      <c r="S3" s="93"/>
      <c r="T3" s="91" t="s">
        <v>7</v>
      </c>
      <c r="U3" s="92"/>
      <c r="V3" s="93"/>
    </row>
    <row r="4" spans="1:22" ht="22.5" customHeight="1">
      <c r="A4" s="90"/>
      <c r="B4" s="1" t="s">
        <v>8</v>
      </c>
      <c r="C4" s="1" t="s">
        <v>9</v>
      </c>
      <c r="D4" s="1" t="s">
        <v>7</v>
      </c>
      <c r="E4" s="1" t="s">
        <v>8</v>
      </c>
      <c r="F4" s="1" t="s">
        <v>9</v>
      </c>
      <c r="G4" s="1" t="s">
        <v>7</v>
      </c>
      <c r="H4" s="1" t="s">
        <v>8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7</v>
      </c>
      <c r="N4" s="2" t="s">
        <v>8</v>
      </c>
      <c r="O4" s="2" t="s">
        <v>9</v>
      </c>
      <c r="P4" s="2" t="s">
        <v>7</v>
      </c>
      <c r="Q4" s="2" t="s">
        <v>8</v>
      </c>
      <c r="R4" s="2" t="s">
        <v>9</v>
      </c>
      <c r="S4" s="2" t="s">
        <v>7</v>
      </c>
      <c r="T4" s="2" t="s">
        <v>8</v>
      </c>
      <c r="U4" s="2" t="s">
        <v>9</v>
      </c>
      <c r="V4" s="3" t="s">
        <v>7</v>
      </c>
    </row>
    <row r="5" spans="1:22" ht="21" customHeight="1">
      <c r="A5" s="4" t="s">
        <v>10</v>
      </c>
      <c r="B5" s="5">
        <v>12</v>
      </c>
      <c r="C5" s="5">
        <v>199</v>
      </c>
      <c r="D5" s="11">
        <f>SUM(B5:C5)</f>
        <v>211</v>
      </c>
      <c r="E5" s="6">
        <v>1042</v>
      </c>
      <c r="F5" s="6">
        <v>1093</v>
      </c>
      <c r="G5" s="84">
        <f>SUM(E5:F5)</f>
        <v>2135</v>
      </c>
      <c r="H5" s="5"/>
      <c r="I5" s="5"/>
      <c r="J5" s="5"/>
      <c r="K5" s="6">
        <v>75</v>
      </c>
      <c r="L5" s="6">
        <v>163</v>
      </c>
      <c r="M5" s="84">
        <f>SUM(K5:L5)</f>
        <v>238</v>
      </c>
      <c r="N5" s="7">
        <v>235</v>
      </c>
      <c r="O5" s="7">
        <v>343</v>
      </c>
      <c r="P5" s="21">
        <f>SUM(N5:O5)</f>
        <v>578</v>
      </c>
      <c r="Q5" s="8">
        <v>46</v>
      </c>
      <c r="R5" s="8">
        <v>60</v>
      </c>
      <c r="S5" s="22">
        <f>SUM(Q5:R5)</f>
        <v>106</v>
      </c>
      <c r="T5" s="9">
        <f t="shared" ref="T5:T50" si="0">SUM(B5,E5,H5,K5,N5,Q5)</f>
        <v>1410</v>
      </c>
      <c r="U5" s="9">
        <f t="shared" ref="U5:U50" si="1">SUM(C5,F5,I5,L5,O5,R5)</f>
        <v>1858</v>
      </c>
      <c r="V5" s="13">
        <f t="shared" ref="V5:V50" si="2">SUM(D5,G5,J5,M5,P5,S5)</f>
        <v>3268</v>
      </c>
    </row>
    <row r="6" spans="1:22" ht="21" customHeight="1">
      <c r="A6" s="4" t="s">
        <v>11</v>
      </c>
      <c r="B6" s="5"/>
      <c r="C6" s="5"/>
      <c r="D6" s="11"/>
      <c r="E6" s="6">
        <v>677</v>
      </c>
      <c r="F6" s="6">
        <v>1242</v>
      </c>
      <c r="G6" s="84">
        <f t="shared" ref="G6:G40" si="3">SUM(E6:F6)</f>
        <v>1919</v>
      </c>
      <c r="H6" s="5"/>
      <c r="I6" s="5"/>
      <c r="J6" s="5"/>
      <c r="K6" s="6">
        <v>143</v>
      </c>
      <c r="L6" s="6">
        <v>229</v>
      </c>
      <c r="M6" s="84">
        <f t="shared" ref="M6:M50" si="4">SUM(K6:L6)</f>
        <v>372</v>
      </c>
      <c r="N6" s="5"/>
      <c r="O6" s="5"/>
      <c r="P6" s="11"/>
      <c r="Q6" s="6">
        <v>144</v>
      </c>
      <c r="R6" s="6">
        <v>188</v>
      </c>
      <c r="S6" s="84">
        <f t="shared" ref="S6:S48" si="5">SUM(Q6:R6)</f>
        <v>332</v>
      </c>
      <c r="T6" s="9">
        <f t="shared" si="0"/>
        <v>964</v>
      </c>
      <c r="U6" s="9">
        <f t="shared" si="1"/>
        <v>1659</v>
      </c>
      <c r="V6" s="13">
        <f t="shared" si="2"/>
        <v>2623</v>
      </c>
    </row>
    <row r="7" spans="1:22" ht="21" customHeight="1">
      <c r="A7" s="4" t="s">
        <v>12</v>
      </c>
      <c r="B7" s="5"/>
      <c r="C7" s="5"/>
      <c r="D7" s="11"/>
      <c r="E7" s="6">
        <v>677</v>
      </c>
      <c r="F7" s="6">
        <v>1555</v>
      </c>
      <c r="G7" s="84">
        <f t="shared" si="3"/>
        <v>2232</v>
      </c>
      <c r="H7" s="5"/>
      <c r="I7" s="5"/>
      <c r="J7" s="5"/>
      <c r="K7" s="6">
        <v>50</v>
      </c>
      <c r="L7" s="6">
        <v>253</v>
      </c>
      <c r="M7" s="84">
        <f t="shared" si="4"/>
        <v>303</v>
      </c>
      <c r="N7" s="5">
        <v>196</v>
      </c>
      <c r="O7" s="5">
        <v>260</v>
      </c>
      <c r="P7" s="11">
        <f>SUM(N7:O7)</f>
        <v>456</v>
      </c>
      <c r="Q7" s="6">
        <v>36</v>
      </c>
      <c r="R7" s="6">
        <v>36</v>
      </c>
      <c r="S7" s="84">
        <f t="shared" si="5"/>
        <v>72</v>
      </c>
      <c r="T7" s="9">
        <f t="shared" si="0"/>
        <v>959</v>
      </c>
      <c r="U7" s="9">
        <f t="shared" si="1"/>
        <v>2104</v>
      </c>
      <c r="V7" s="13">
        <f t="shared" si="2"/>
        <v>3063</v>
      </c>
    </row>
    <row r="8" spans="1:22" ht="21" customHeight="1">
      <c r="A8" s="4" t="s">
        <v>13</v>
      </c>
      <c r="B8" s="5"/>
      <c r="C8" s="5"/>
      <c r="D8" s="11"/>
      <c r="E8" s="6">
        <v>121</v>
      </c>
      <c r="F8" s="6">
        <v>626</v>
      </c>
      <c r="G8" s="84">
        <f t="shared" si="3"/>
        <v>747</v>
      </c>
      <c r="H8" s="5"/>
      <c r="I8" s="5"/>
      <c r="J8" s="5"/>
      <c r="K8" s="6">
        <v>139</v>
      </c>
      <c r="L8" s="6">
        <v>441</v>
      </c>
      <c r="M8" s="84">
        <f t="shared" si="4"/>
        <v>580</v>
      </c>
      <c r="N8" s="5"/>
      <c r="O8" s="5"/>
      <c r="P8" s="11"/>
      <c r="Q8" s="6">
        <v>24</v>
      </c>
      <c r="R8" s="6">
        <v>63</v>
      </c>
      <c r="S8" s="84">
        <f t="shared" si="5"/>
        <v>87</v>
      </c>
      <c r="T8" s="9">
        <f t="shared" si="0"/>
        <v>284</v>
      </c>
      <c r="U8" s="9">
        <f t="shared" si="1"/>
        <v>1130</v>
      </c>
      <c r="V8" s="13">
        <f t="shared" si="2"/>
        <v>1414</v>
      </c>
    </row>
    <row r="9" spans="1:22" ht="21" customHeight="1">
      <c r="A9" s="4" t="s">
        <v>14</v>
      </c>
      <c r="B9" s="5"/>
      <c r="C9" s="5"/>
      <c r="D9" s="11"/>
      <c r="E9" s="6">
        <v>76</v>
      </c>
      <c r="F9" s="6">
        <v>281</v>
      </c>
      <c r="G9" s="84">
        <f t="shared" si="3"/>
        <v>357</v>
      </c>
      <c r="H9" s="5"/>
      <c r="I9" s="5"/>
      <c r="J9" s="5"/>
      <c r="K9" s="6">
        <v>24</v>
      </c>
      <c r="L9" s="6">
        <v>69</v>
      </c>
      <c r="M9" s="84">
        <f t="shared" si="4"/>
        <v>93</v>
      </c>
      <c r="N9" s="5"/>
      <c r="O9" s="5"/>
      <c r="P9" s="11"/>
      <c r="Q9" s="6">
        <v>3</v>
      </c>
      <c r="R9" s="6">
        <v>11</v>
      </c>
      <c r="S9" s="84">
        <f t="shared" si="5"/>
        <v>14</v>
      </c>
      <c r="T9" s="9">
        <f t="shared" si="0"/>
        <v>103</v>
      </c>
      <c r="U9" s="9">
        <f t="shared" si="1"/>
        <v>361</v>
      </c>
      <c r="V9" s="13">
        <f t="shared" si="2"/>
        <v>464</v>
      </c>
    </row>
    <row r="10" spans="1:22" ht="21" customHeight="1">
      <c r="A10" s="4" t="s">
        <v>15</v>
      </c>
      <c r="B10" s="5"/>
      <c r="C10" s="5"/>
      <c r="D10" s="11"/>
      <c r="E10" s="6">
        <v>18</v>
      </c>
      <c r="F10" s="6">
        <v>170</v>
      </c>
      <c r="G10" s="84">
        <f t="shared" si="3"/>
        <v>188</v>
      </c>
      <c r="H10" s="5"/>
      <c r="I10" s="5"/>
      <c r="J10" s="5"/>
      <c r="K10" s="6">
        <v>83</v>
      </c>
      <c r="L10" s="6">
        <v>118</v>
      </c>
      <c r="M10" s="84">
        <f t="shared" si="4"/>
        <v>201</v>
      </c>
      <c r="N10" s="5"/>
      <c r="O10" s="5"/>
      <c r="P10" s="11"/>
      <c r="Q10" s="6">
        <v>103</v>
      </c>
      <c r="R10" s="6">
        <v>143</v>
      </c>
      <c r="S10" s="84">
        <f t="shared" si="5"/>
        <v>246</v>
      </c>
      <c r="T10" s="9">
        <f t="shared" si="0"/>
        <v>204</v>
      </c>
      <c r="U10" s="9">
        <f t="shared" si="1"/>
        <v>431</v>
      </c>
      <c r="V10" s="13">
        <f t="shared" si="2"/>
        <v>635</v>
      </c>
    </row>
    <row r="11" spans="1:22" ht="21" customHeight="1">
      <c r="A11" s="4" t="s">
        <v>16</v>
      </c>
      <c r="B11" s="5"/>
      <c r="C11" s="5"/>
      <c r="D11" s="11"/>
      <c r="E11" s="6">
        <v>253</v>
      </c>
      <c r="F11" s="6">
        <v>510</v>
      </c>
      <c r="G11" s="84">
        <f t="shared" si="3"/>
        <v>763</v>
      </c>
      <c r="H11" s="5"/>
      <c r="I11" s="5"/>
      <c r="J11" s="5"/>
      <c r="K11" s="6">
        <v>14</v>
      </c>
      <c r="L11" s="6">
        <v>38</v>
      </c>
      <c r="M11" s="84">
        <f t="shared" si="4"/>
        <v>52</v>
      </c>
      <c r="N11" s="5"/>
      <c r="O11" s="5"/>
      <c r="P11" s="11"/>
      <c r="Q11" s="6">
        <v>14</v>
      </c>
      <c r="R11" s="6">
        <v>19</v>
      </c>
      <c r="S11" s="84">
        <f t="shared" si="5"/>
        <v>33</v>
      </c>
      <c r="T11" s="9">
        <f t="shared" si="0"/>
        <v>281</v>
      </c>
      <c r="U11" s="9">
        <f t="shared" si="1"/>
        <v>567</v>
      </c>
      <c r="V11" s="13">
        <f t="shared" si="2"/>
        <v>848</v>
      </c>
    </row>
    <row r="12" spans="1:22" ht="21" customHeight="1">
      <c r="A12" s="4" t="s">
        <v>17</v>
      </c>
      <c r="B12" s="5"/>
      <c r="C12" s="5"/>
      <c r="D12" s="11"/>
      <c r="E12" s="6">
        <v>94</v>
      </c>
      <c r="F12" s="6">
        <v>1168</v>
      </c>
      <c r="G12" s="84">
        <f t="shared" si="3"/>
        <v>1262</v>
      </c>
      <c r="H12" s="5"/>
      <c r="I12" s="5"/>
      <c r="J12" s="5"/>
      <c r="K12" s="6">
        <v>14</v>
      </c>
      <c r="L12" s="6">
        <v>273</v>
      </c>
      <c r="M12" s="84">
        <f t="shared" si="4"/>
        <v>287</v>
      </c>
      <c r="N12" s="5"/>
      <c r="O12" s="5"/>
      <c r="P12" s="11"/>
      <c r="Q12" s="6">
        <v>2</v>
      </c>
      <c r="R12" s="6">
        <v>37</v>
      </c>
      <c r="S12" s="84">
        <f t="shared" si="5"/>
        <v>39</v>
      </c>
      <c r="T12" s="9">
        <f t="shared" si="0"/>
        <v>110</v>
      </c>
      <c r="U12" s="9">
        <f t="shared" si="1"/>
        <v>1478</v>
      </c>
      <c r="V12" s="13">
        <f t="shared" si="2"/>
        <v>1588</v>
      </c>
    </row>
    <row r="13" spans="1:22" ht="21" customHeight="1">
      <c r="A13" s="4" t="s">
        <v>18</v>
      </c>
      <c r="B13" s="5"/>
      <c r="C13" s="5"/>
      <c r="D13" s="11"/>
      <c r="E13" s="6">
        <v>137</v>
      </c>
      <c r="F13" s="6">
        <v>447</v>
      </c>
      <c r="G13" s="84">
        <f t="shared" si="3"/>
        <v>584</v>
      </c>
      <c r="H13" s="5"/>
      <c r="I13" s="5"/>
      <c r="J13" s="5"/>
      <c r="K13" s="6">
        <v>10</v>
      </c>
      <c r="L13" s="6">
        <v>23</v>
      </c>
      <c r="M13" s="84">
        <f t="shared" si="4"/>
        <v>33</v>
      </c>
      <c r="N13" s="5"/>
      <c r="O13" s="5"/>
      <c r="P13" s="11"/>
      <c r="Q13" s="6">
        <v>10</v>
      </c>
      <c r="R13" s="6">
        <v>17</v>
      </c>
      <c r="S13" s="84">
        <f t="shared" si="5"/>
        <v>27</v>
      </c>
      <c r="T13" s="9">
        <f t="shared" si="0"/>
        <v>157</v>
      </c>
      <c r="U13" s="9">
        <f t="shared" si="1"/>
        <v>487</v>
      </c>
      <c r="V13" s="13">
        <f t="shared" si="2"/>
        <v>644</v>
      </c>
    </row>
    <row r="14" spans="1:22" ht="21" customHeight="1">
      <c r="A14" s="4" t="s">
        <v>19</v>
      </c>
      <c r="B14" s="5">
        <v>28</v>
      </c>
      <c r="C14" s="5">
        <v>117</v>
      </c>
      <c r="D14" s="11">
        <f>SUM(B14:C14)</f>
        <v>145</v>
      </c>
      <c r="E14" s="6">
        <v>220</v>
      </c>
      <c r="F14" s="6">
        <v>451</v>
      </c>
      <c r="G14" s="84">
        <f t="shared" si="3"/>
        <v>671</v>
      </c>
      <c r="H14" s="5">
        <v>6</v>
      </c>
      <c r="I14" s="5">
        <v>15</v>
      </c>
      <c r="J14" s="11">
        <f t="shared" ref="J14" si="6">SUM(H14:I14)</f>
        <v>21</v>
      </c>
      <c r="K14" s="6">
        <v>28</v>
      </c>
      <c r="L14" s="6">
        <v>67</v>
      </c>
      <c r="M14" s="84">
        <f t="shared" si="4"/>
        <v>95</v>
      </c>
      <c r="N14" s="5">
        <v>6</v>
      </c>
      <c r="O14" s="5">
        <v>12</v>
      </c>
      <c r="P14" s="11">
        <f>SUM(N14:O14)</f>
        <v>18</v>
      </c>
      <c r="Q14" s="6">
        <v>3</v>
      </c>
      <c r="R14" s="6">
        <v>5</v>
      </c>
      <c r="S14" s="84">
        <f t="shared" si="5"/>
        <v>8</v>
      </c>
      <c r="T14" s="9">
        <f t="shared" si="0"/>
        <v>291</v>
      </c>
      <c r="U14" s="9">
        <f t="shared" si="1"/>
        <v>667</v>
      </c>
      <c r="V14" s="13">
        <f t="shared" si="2"/>
        <v>958</v>
      </c>
    </row>
    <row r="15" spans="1:22" ht="21" customHeight="1">
      <c r="A15" s="4" t="s">
        <v>20</v>
      </c>
      <c r="B15" s="5"/>
      <c r="C15" s="5"/>
      <c r="D15" s="11"/>
      <c r="E15" s="6">
        <v>676</v>
      </c>
      <c r="F15" s="6">
        <v>551</v>
      </c>
      <c r="G15" s="84">
        <f t="shared" si="3"/>
        <v>1227</v>
      </c>
      <c r="H15" s="5"/>
      <c r="I15" s="5"/>
      <c r="J15" s="11"/>
      <c r="K15" s="6">
        <v>234</v>
      </c>
      <c r="L15" s="6">
        <v>206</v>
      </c>
      <c r="M15" s="84">
        <f t="shared" si="4"/>
        <v>440</v>
      </c>
      <c r="N15" s="5"/>
      <c r="O15" s="5"/>
      <c r="P15" s="5"/>
      <c r="Q15" s="6">
        <v>87</v>
      </c>
      <c r="R15" s="6">
        <v>62</v>
      </c>
      <c r="S15" s="84">
        <f t="shared" si="5"/>
        <v>149</v>
      </c>
      <c r="T15" s="9">
        <f t="shared" si="0"/>
        <v>997</v>
      </c>
      <c r="U15" s="9">
        <f t="shared" si="1"/>
        <v>819</v>
      </c>
      <c r="V15" s="13">
        <f t="shared" si="2"/>
        <v>1816</v>
      </c>
    </row>
    <row r="16" spans="1:22" ht="21" customHeight="1">
      <c r="A16" s="4" t="s">
        <v>21</v>
      </c>
      <c r="B16" s="5">
        <v>20</v>
      </c>
      <c r="C16" s="5">
        <v>110</v>
      </c>
      <c r="D16" s="11">
        <f>SUM(B16:C16)</f>
        <v>130</v>
      </c>
      <c r="E16" s="6"/>
      <c r="F16" s="6"/>
      <c r="G16" s="84"/>
      <c r="H16" s="5">
        <v>1</v>
      </c>
      <c r="I16" s="5">
        <v>1</v>
      </c>
      <c r="J16" s="11">
        <f>SUM(H16:I16)</f>
        <v>2</v>
      </c>
      <c r="K16" s="6">
        <v>40</v>
      </c>
      <c r="L16" s="6">
        <v>52</v>
      </c>
      <c r="M16" s="84">
        <f>SUM(K16:L16)</f>
        <v>92</v>
      </c>
      <c r="N16" s="5"/>
      <c r="O16" s="5"/>
      <c r="P16" s="5"/>
      <c r="Q16" s="6">
        <v>31</v>
      </c>
      <c r="R16" s="6">
        <v>37</v>
      </c>
      <c r="S16" s="84">
        <f>SUM(Q16:R16)</f>
        <v>68</v>
      </c>
      <c r="T16" s="9">
        <f t="shared" si="0"/>
        <v>92</v>
      </c>
      <c r="U16" s="9">
        <f t="shared" si="1"/>
        <v>200</v>
      </c>
      <c r="V16" s="13">
        <f t="shared" si="2"/>
        <v>292</v>
      </c>
    </row>
    <row r="17" spans="1:22" ht="21" customHeight="1">
      <c r="A17" s="4" t="s">
        <v>22</v>
      </c>
      <c r="B17" s="5"/>
      <c r="C17" s="5"/>
      <c r="D17" s="11"/>
      <c r="E17" s="6">
        <v>87</v>
      </c>
      <c r="F17" s="6">
        <v>200</v>
      </c>
      <c r="G17" s="84">
        <f>SUM(E17:F17)</f>
        <v>287</v>
      </c>
      <c r="H17" s="5">
        <v>2</v>
      </c>
      <c r="I17" s="5">
        <v>4</v>
      </c>
      <c r="J17" s="11">
        <f>SUM(H17:I17)</f>
        <v>6</v>
      </c>
      <c r="K17" s="6">
        <v>2</v>
      </c>
      <c r="L17" s="6">
        <v>7</v>
      </c>
      <c r="M17" s="84">
        <f>SUM(K17:L17)</f>
        <v>9</v>
      </c>
      <c r="N17" s="5"/>
      <c r="O17" s="5"/>
      <c r="P17" s="5"/>
      <c r="Q17" s="6">
        <v>4</v>
      </c>
      <c r="R17" s="6">
        <v>10</v>
      </c>
      <c r="S17" s="84">
        <f>SUM(Q17:R17)</f>
        <v>14</v>
      </c>
      <c r="T17" s="9">
        <f t="shared" si="0"/>
        <v>95</v>
      </c>
      <c r="U17" s="9">
        <f t="shared" si="1"/>
        <v>221</v>
      </c>
      <c r="V17" s="13">
        <f t="shared" si="2"/>
        <v>316</v>
      </c>
    </row>
    <row r="18" spans="1:22" ht="21" customHeight="1">
      <c r="A18" s="4" t="s">
        <v>23</v>
      </c>
      <c r="B18" s="5"/>
      <c r="C18" s="5"/>
      <c r="D18" s="11"/>
      <c r="E18" s="6">
        <v>88</v>
      </c>
      <c r="F18" s="6">
        <v>335</v>
      </c>
      <c r="G18" s="84">
        <f>SUM(E18:F18)</f>
        <v>423</v>
      </c>
      <c r="H18" s="5"/>
      <c r="I18" s="5"/>
      <c r="J18" s="5"/>
      <c r="K18" s="6">
        <v>11</v>
      </c>
      <c r="L18" s="6">
        <v>30</v>
      </c>
      <c r="M18" s="84">
        <f>SUM(K18:L18)</f>
        <v>41</v>
      </c>
      <c r="N18" s="5"/>
      <c r="O18" s="5"/>
      <c r="P18" s="5"/>
      <c r="Q18" s="6">
        <v>9</v>
      </c>
      <c r="R18" s="6">
        <v>18</v>
      </c>
      <c r="S18" s="84">
        <f>SUM(Q18:R18)</f>
        <v>27</v>
      </c>
      <c r="T18" s="9">
        <f t="shared" si="0"/>
        <v>108</v>
      </c>
      <c r="U18" s="9">
        <f t="shared" si="1"/>
        <v>383</v>
      </c>
      <c r="V18" s="13">
        <f t="shared" si="2"/>
        <v>491</v>
      </c>
    </row>
    <row r="19" spans="1:22" ht="21" customHeight="1">
      <c r="A19" s="4" t="s">
        <v>24</v>
      </c>
      <c r="B19" s="5"/>
      <c r="C19" s="5"/>
      <c r="D19" s="11"/>
      <c r="E19" s="6">
        <v>592</v>
      </c>
      <c r="F19" s="6">
        <v>308</v>
      </c>
      <c r="G19" s="84">
        <f>SUM(E19:F19)</f>
        <v>900</v>
      </c>
      <c r="H19" s="5"/>
      <c r="I19" s="5"/>
      <c r="J19" s="5"/>
      <c r="K19" s="6">
        <v>71</v>
      </c>
      <c r="L19" s="6">
        <v>15</v>
      </c>
      <c r="M19" s="84">
        <f>SUM(K19:L19)</f>
        <v>86</v>
      </c>
      <c r="N19" s="5"/>
      <c r="O19" s="5"/>
      <c r="P19" s="5"/>
      <c r="Q19" s="6">
        <v>13</v>
      </c>
      <c r="R19" s="6">
        <v>6</v>
      </c>
      <c r="S19" s="84">
        <f>SUM(Q19:R19)</f>
        <v>19</v>
      </c>
      <c r="T19" s="9">
        <f t="shared" si="0"/>
        <v>676</v>
      </c>
      <c r="U19" s="9">
        <f t="shared" si="1"/>
        <v>329</v>
      </c>
      <c r="V19" s="13">
        <f t="shared" si="2"/>
        <v>1005</v>
      </c>
    </row>
    <row r="20" spans="1:22" ht="21" customHeight="1">
      <c r="A20" s="4" t="s">
        <v>25</v>
      </c>
      <c r="B20" s="5"/>
      <c r="C20" s="5"/>
      <c r="D20" s="11"/>
      <c r="E20" s="6">
        <v>131</v>
      </c>
      <c r="F20" s="6">
        <v>494</v>
      </c>
      <c r="G20" s="84">
        <f>SUM(E20:F20)</f>
        <v>625</v>
      </c>
      <c r="H20" s="5"/>
      <c r="I20" s="5"/>
      <c r="J20" s="5"/>
      <c r="K20" s="6">
        <v>17</v>
      </c>
      <c r="L20" s="6">
        <v>31</v>
      </c>
      <c r="M20" s="84">
        <f>SUM(K20:L20)</f>
        <v>48</v>
      </c>
      <c r="N20" s="5"/>
      <c r="O20" s="5"/>
      <c r="P20" s="5"/>
      <c r="Q20" s="6">
        <v>4</v>
      </c>
      <c r="R20" s="6">
        <v>7</v>
      </c>
      <c r="S20" s="84">
        <f>SUM(Q20:R20)</f>
        <v>11</v>
      </c>
      <c r="T20" s="9">
        <f t="shared" si="0"/>
        <v>152</v>
      </c>
      <c r="U20" s="9">
        <f t="shared" si="1"/>
        <v>532</v>
      </c>
      <c r="V20" s="13">
        <f t="shared" si="2"/>
        <v>684</v>
      </c>
    </row>
    <row r="21" spans="1:22" ht="21" customHeight="1">
      <c r="A21" s="4" t="s">
        <v>26</v>
      </c>
      <c r="B21" s="5"/>
      <c r="C21" s="5"/>
      <c r="D21" s="11"/>
      <c r="E21" s="6">
        <v>16</v>
      </c>
      <c r="F21" s="6">
        <v>60</v>
      </c>
      <c r="G21" s="84">
        <f t="shared" si="3"/>
        <v>76</v>
      </c>
      <c r="H21" s="5"/>
      <c r="I21" s="5"/>
      <c r="J21" s="5"/>
      <c r="K21" s="6">
        <v>11</v>
      </c>
      <c r="L21" s="6">
        <v>37</v>
      </c>
      <c r="M21" s="84">
        <f t="shared" si="4"/>
        <v>48</v>
      </c>
      <c r="N21" s="5"/>
      <c r="O21" s="5"/>
      <c r="P21" s="5"/>
      <c r="Q21" s="6">
        <v>6</v>
      </c>
      <c r="R21" s="6">
        <v>15</v>
      </c>
      <c r="S21" s="84">
        <f t="shared" si="5"/>
        <v>21</v>
      </c>
      <c r="T21" s="9">
        <f t="shared" si="0"/>
        <v>33</v>
      </c>
      <c r="U21" s="9">
        <f t="shared" si="1"/>
        <v>112</v>
      </c>
      <c r="V21" s="13">
        <f t="shared" si="2"/>
        <v>145</v>
      </c>
    </row>
    <row r="22" spans="1:22" ht="21" customHeight="1">
      <c r="A22" s="4" t="s">
        <v>27</v>
      </c>
      <c r="B22" s="5"/>
      <c r="C22" s="5"/>
      <c r="D22" s="11"/>
      <c r="E22" s="6">
        <v>108</v>
      </c>
      <c r="F22" s="6">
        <v>362</v>
      </c>
      <c r="G22" s="84">
        <f t="shared" si="3"/>
        <v>470</v>
      </c>
      <c r="H22" s="5"/>
      <c r="I22" s="5"/>
      <c r="J22" s="5"/>
      <c r="K22" s="6">
        <v>3</v>
      </c>
      <c r="L22" s="6">
        <v>0</v>
      </c>
      <c r="M22" s="84">
        <f t="shared" si="4"/>
        <v>3</v>
      </c>
      <c r="N22" s="5"/>
      <c r="O22" s="5"/>
      <c r="P22" s="5"/>
      <c r="Q22" s="6">
        <v>6</v>
      </c>
      <c r="R22" s="6">
        <v>2</v>
      </c>
      <c r="S22" s="84">
        <f t="shared" si="5"/>
        <v>8</v>
      </c>
      <c r="T22" s="9">
        <f t="shared" si="0"/>
        <v>117</v>
      </c>
      <c r="U22" s="9">
        <f t="shared" si="1"/>
        <v>364</v>
      </c>
      <c r="V22" s="13">
        <f t="shared" si="2"/>
        <v>481</v>
      </c>
    </row>
    <row r="23" spans="1:22" ht="21" customHeight="1">
      <c r="A23" s="4" t="s">
        <v>28</v>
      </c>
      <c r="B23" s="5">
        <v>95</v>
      </c>
      <c r="C23" s="5">
        <v>73</v>
      </c>
      <c r="D23" s="11">
        <f>SUM(B23:C23)</f>
        <v>168</v>
      </c>
      <c r="E23" s="6">
        <v>601</v>
      </c>
      <c r="F23" s="6">
        <v>260</v>
      </c>
      <c r="G23" s="84">
        <f t="shared" si="3"/>
        <v>861</v>
      </c>
      <c r="H23" s="5"/>
      <c r="I23" s="5"/>
      <c r="J23" s="5"/>
      <c r="K23" s="6">
        <v>98</v>
      </c>
      <c r="L23" s="6">
        <v>50</v>
      </c>
      <c r="M23" s="84">
        <f t="shared" si="4"/>
        <v>148</v>
      </c>
      <c r="N23" s="5"/>
      <c r="O23" s="5"/>
      <c r="P23" s="5"/>
      <c r="Q23" s="6">
        <v>58</v>
      </c>
      <c r="R23" s="6">
        <v>35</v>
      </c>
      <c r="S23" s="84">
        <f t="shared" si="5"/>
        <v>93</v>
      </c>
      <c r="T23" s="9">
        <f t="shared" si="0"/>
        <v>852</v>
      </c>
      <c r="U23" s="9">
        <f t="shared" si="1"/>
        <v>418</v>
      </c>
      <c r="V23" s="13">
        <f t="shared" si="2"/>
        <v>1270</v>
      </c>
    </row>
    <row r="24" spans="1:22" ht="21" customHeight="1">
      <c r="A24" s="4" t="s">
        <v>29</v>
      </c>
      <c r="B24" s="5"/>
      <c r="C24" s="5"/>
      <c r="D24" s="11"/>
      <c r="E24" s="6">
        <v>417</v>
      </c>
      <c r="F24" s="6">
        <v>132</v>
      </c>
      <c r="G24" s="84">
        <f t="shared" si="3"/>
        <v>549</v>
      </c>
      <c r="H24" s="5"/>
      <c r="I24" s="5"/>
      <c r="J24" s="5"/>
      <c r="K24" s="6">
        <v>26</v>
      </c>
      <c r="L24" s="6">
        <v>16</v>
      </c>
      <c r="M24" s="84">
        <f t="shared" si="4"/>
        <v>42</v>
      </c>
      <c r="N24" s="5"/>
      <c r="O24" s="5"/>
      <c r="P24" s="5"/>
      <c r="Q24" s="6">
        <v>10</v>
      </c>
      <c r="R24" s="6">
        <v>6</v>
      </c>
      <c r="S24" s="84">
        <f t="shared" si="5"/>
        <v>16</v>
      </c>
      <c r="T24" s="9">
        <f t="shared" si="0"/>
        <v>453</v>
      </c>
      <c r="U24" s="9">
        <f t="shared" si="1"/>
        <v>154</v>
      </c>
      <c r="V24" s="13">
        <f t="shared" si="2"/>
        <v>607</v>
      </c>
    </row>
    <row r="25" spans="1:22" ht="21" customHeight="1">
      <c r="A25" s="4" t="s">
        <v>30</v>
      </c>
      <c r="B25" s="5"/>
      <c r="C25" s="5"/>
      <c r="D25" s="11"/>
      <c r="E25" s="6">
        <v>1999</v>
      </c>
      <c r="F25" s="6">
        <v>2361</v>
      </c>
      <c r="G25" s="84">
        <f t="shared" si="3"/>
        <v>4360</v>
      </c>
      <c r="H25" s="5"/>
      <c r="I25" s="5"/>
      <c r="J25" s="5"/>
      <c r="K25" s="6">
        <v>36</v>
      </c>
      <c r="L25" s="6">
        <v>44</v>
      </c>
      <c r="M25" s="84">
        <f t="shared" si="4"/>
        <v>80</v>
      </c>
      <c r="N25" s="5"/>
      <c r="O25" s="5"/>
      <c r="P25" s="5"/>
      <c r="Q25" s="6"/>
      <c r="R25" s="6"/>
      <c r="S25" s="84"/>
      <c r="T25" s="9">
        <f t="shared" si="0"/>
        <v>2035</v>
      </c>
      <c r="U25" s="9">
        <f t="shared" si="1"/>
        <v>2405</v>
      </c>
      <c r="V25" s="13">
        <f t="shared" si="2"/>
        <v>4440</v>
      </c>
    </row>
    <row r="26" spans="1:22" ht="21" customHeight="1">
      <c r="A26" s="4" t="s">
        <v>31</v>
      </c>
      <c r="B26" s="5"/>
      <c r="C26" s="5"/>
      <c r="D26" s="11"/>
      <c r="E26" s="6"/>
      <c r="F26" s="6"/>
      <c r="G26" s="84"/>
      <c r="H26" s="5"/>
      <c r="I26" s="5"/>
      <c r="J26" s="5"/>
      <c r="K26" s="6">
        <v>390</v>
      </c>
      <c r="L26" s="6">
        <v>884</v>
      </c>
      <c r="M26" s="84">
        <f t="shared" si="4"/>
        <v>1274</v>
      </c>
      <c r="N26" s="5"/>
      <c r="O26" s="5"/>
      <c r="P26" s="5"/>
      <c r="Q26" s="6">
        <v>31</v>
      </c>
      <c r="R26" s="6">
        <v>27</v>
      </c>
      <c r="S26" s="84">
        <f t="shared" si="5"/>
        <v>58</v>
      </c>
      <c r="T26" s="9">
        <f t="shared" si="0"/>
        <v>421</v>
      </c>
      <c r="U26" s="9">
        <f t="shared" si="1"/>
        <v>911</v>
      </c>
      <c r="V26" s="13">
        <f t="shared" si="2"/>
        <v>1332</v>
      </c>
    </row>
    <row r="27" spans="1:22" ht="21" customHeight="1">
      <c r="A27" s="4" t="s">
        <v>32</v>
      </c>
      <c r="B27" s="5"/>
      <c r="C27" s="5"/>
      <c r="D27" s="11"/>
      <c r="E27" s="6"/>
      <c r="F27" s="6"/>
      <c r="G27" s="84"/>
      <c r="H27" s="5"/>
      <c r="I27" s="5"/>
      <c r="J27" s="5"/>
      <c r="K27" s="6">
        <v>7</v>
      </c>
      <c r="L27" s="6">
        <v>16</v>
      </c>
      <c r="M27" s="84">
        <f>SUM(K27:L27)</f>
        <v>23</v>
      </c>
      <c r="N27" s="5"/>
      <c r="O27" s="5"/>
      <c r="P27" s="5"/>
      <c r="Q27" s="6">
        <v>22</v>
      </c>
      <c r="R27" s="6">
        <v>28</v>
      </c>
      <c r="S27" s="84">
        <f>SUM(Q27:R27)</f>
        <v>50</v>
      </c>
      <c r="T27" s="9">
        <f t="shared" si="0"/>
        <v>29</v>
      </c>
      <c r="U27" s="9">
        <f t="shared" si="1"/>
        <v>44</v>
      </c>
      <c r="V27" s="13">
        <f t="shared" si="2"/>
        <v>73</v>
      </c>
    </row>
    <row r="28" spans="1:22" ht="21" customHeight="1">
      <c r="A28" s="4" t="s">
        <v>33</v>
      </c>
      <c r="B28" s="5"/>
      <c r="C28" s="5"/>
      <c r="D28" s="11"/>
      <c r="E28" s="6"/>
      <c r="F28" s="6"/>
      <c r="G28" s="84"/>
      <c r="H28" s="5"/>
      <c r="I28" s="5"/>
      <c r="J28" s="5"/>
      <c r="K28" s="6">
        <v>6</v>
      </c>
      <c r="L28" s="6">
        <v>68</v>
      </c>
      <c r="M28" s="84">
        <f>SUM(K28:L28)</f>
        <v>74</v>
      </c>
      <c r="N28" s="5"/>
      <c r="O28" s="5"/>
      <c r="P28" s="5"/>
      <c r="Q28" s="6"/>
      <c r="R28" s="6"/>
      <c r="S28" s="84"/>
      <c r="T28" s="9">
        <f t="shared" si="0"/>
        <v>6</v>
      </c>
      <c r="U28" s="9">
        <f t="shared" si="1"/>
        <v>68</v>
      </c>
      <c r="V28" s="13">
        <f t="shared" si="2"/>
        <v>74</v>
      </c>
    </row>
    <row r="29" spans="1:22" ht="21" customHeight="1">
      <c r="A29" s="4" t="s">
        <v>34</v>
      </c>
      <c r="B29" s="5"/>
      <c r="C29" s="5"/>
      <c r="D29" s="11"/>
      <c r="E29" s="6"/>
      <c r="F29" s="6"/>
      <c r="G29" s="84"/>
      <c r="H29" s="5"/>
      <c r="I29" s="5"/>
      <c r="J29" s="5"/>
      <c r="K29" s="6">
        <v>7</v>
      </c>
      <c r="L29" s="6">
        <v>9</v>
      </c>
      <c r="M29" s="84">
        <f t="shared" si="4"/>
        <v>16</v>
      </c>
      <c r="N29" s="5"/>
      <c r="O29" s="5"/>
      <c r="P29" s="5"/>
      <c r="Q29" s="6"/>
      <c r="R29" s="6"/>
      <c r="S29" s="84"/>
      <c r="T29" s="9">
        <f t="shared" si="0"/>
        <v>7</v>
      </c>
      <c r="U29" s="9">
        <f t="shared" si="1"/>
        <v>9</v>
      </c>
      <c r="V29" s="13">
        <f t="shared" si="2"/>
        <v>16</v>
      </c>
    </row>
    <row r="30" spans="1:22" ht="21" customHeight="1">
      <c r="A30" s="4" t="s">
        <v>35</v>
      </c>
      <c r="B30" s="5"/>
      <c r="C30" s="5"/>
      <c r="D30" s="11"/>
      <c r="E30" s="6"/>
      <c r="F30" s="6"/>
      <c r="G30" s="84"/>
      <c r="H30" s="5"/>
      <c r="I30" s="5"/>
      <c r="J30" s="5"/>
      <c r="K30" s="6">
        <v>2</v>
      </c>
      <c r="L30" s="6">
        <v>1</v>
      </c>
      <c r="M30" s="84">
        <f t="shared" si="4"/>
        <v>3</v>
      </c>
      <c r="N30" s="5"/>
      <c r="O30" s="5"/>
      <c r="P30" s="5"/>
      <c r="Q30" s="6">
        <v>13</v>
      </c>
      <c r="R30" s="6">
        <v>18</v>
      </c>
      <c r="S30" s="84">
        <f t="shared" si="5"/>
        <v>31</v>
      </c>
      <c r="T30" s="9">
        <f t="shared" si="0"/>
        <v>15</v>
      </c>
      <c r="U30" s="9">
        <f t="shared" si="1"/>
        <v>19</v>
      </c>
      <c r="V30" s="13">
        <f t="shared" si="2"/>
        <v>34</v>
      </c>
    </row>
    <row r="31" spans="1:22" ht="21" customHeight="1">
      <c r="A31" s="4" t="s">
        <v>36</v>
      </c>
      <c r="B31" s="5"/>
      <c r="C31" s="5"/>
      <c r="D31" s="11"/>
      <c r="E31" s="6"/>
      <c r="F31" s="6"/>
      <c r="G31" s="84"/>
      <c r="H31" s="5"/>
      <c r="I31" s="5"/>
      <c r="J31" s="5"/>
      <c r="K31" s="6">
        <v>11</v>
      </c>
      <c r="L31" s="6">
        <v>18</v>
      </c>
      <c r="M31" s="84">
        <f t="shared" si="4"/>
        <v>29</v>
      </c>
      <c r="N31" s="5"/>
      <c r="O31" s="5"/>
      <c r="P31" s="5"/>
      <c r="Q31" s="6">
        <v>15</v>
      </c>
      <c r="R31" s="6">
        <v>22</v>
      </c>
      <c r="S31" s="84">
        <f t="shared" si="5"/>
        <v>37</v>
      </c>
      <c r="T31" s="9">
        <f t="shared" si="0"/>
        <v>26</v>
      </c>
      <c r="U31" s="9">
        <f t="shared" si="1"/>
        <v>40</v>
      </c>
      <c r="V31" s="13">
        <f t="shared" si="2"/>
        <v>66</v>
      </c>
    </row>
    <row r="32" spans="1:22" ht="21" customHeight="1">
      <c r="A32" s="4" t="s">
        <v>37</v>
      </c>
      <c r="B32" s="5"/>
      <c r="C32" s="5"/>
      <c r="D32" s="11"/>
      <c r="E32" s="6"/>
      <c r="F32" s="6"/>
      <c r="G32" s="84"/>
      <c r="H32" s="5"/>
      <c r="I32" s="5"/>
      <c r="J32" s="5"/>
      <c r="K32" s="6">
        <v>26</v>
      </c>
      <c r="L32" s="6">
        <v>57</v>
      </c>
      <c r="M32" s="84">
        <f t="shared" si="4"/>
        <v>83</v>
      </c>
      <c r="N32" s="5"/>
      <c r="O32" s="5"/>
      <c r="P32" s="5"/>
      <c r="Q32" s="6">
        <v>14</v>
      </c>
      <c r="R32" s="6">
        <v>32</v>
      </c>
      <c r="S32" s="84">
        <f t="shared" si="5"/>
        <v>46</v>
      </c>
      <c r="T32" s="9">
        <f t="shared" si="0"/>
        <v>40</v>
      </c>
      <c r="U32" s="9">
        <f t="shared" si="1"/>
        <v>89</v>
      </c>
      <c r="V32" s="13">
        <f t="shared" si="2"/>
        <v>129</v>
      </c>
    </row>
    <row r="33" spans="1:22" ht="21" customHeight="1">
      <c r="A33" s="4" t="s">
        <v>38</v>
      </c>
      <c r="B33" s="5"/>
      <c r="C33" s="5"/>
      <c r="D33" s="11"/>
      <c r="E33" s="6"/>
      <c r="F33" s="6"/>
      <c r="G33" s="84"/>
      <c r="H33" s="5"/>
      <c r="I33" s="5"/>
      <c r="J33" s="5"/>
      <c r="K33" s="6">
        <v>13</v>
      </c>
      <c r="L33" s="6">
        <v>82</v>
      </c>
      <c r="M33" s="84">
        <f t="shared" si="4"/>
        <v>95</v>
      </c>
      <c r="N33" s="5"/>
      <c r="O33" s="5"/>
      <c r="P33" s="5"/>
      <c r="Q33" s="6"/>
      <c r="R33" s="6"/>
      <c r="S33" s="84"/>
      <c r="T33" s="9">
        <f t="shared" si="0"/>
        <v>13</v>
      </c>
      <c r="U33" s="9">
        <f t="shared" si="1"/>
        <v>82</v>
      </c>
      <c r="V33" s="13">
        <f t="shared" si="2"/>
        <v>95</v>
      </c>
    </row>
    <row r="34" spans="1:22" ht="21" customHeight="1">
      <c r="A34" s="4" t="s">
        <v>165</v>
      </c>
      <c r="B34" s="5"/>
      <c r="C34" s="5"/>
      <c r="D34" s="11"/>
      <c r="E34" s="6"/>
      <c r="F34" s="6"/>
      <c r="G34" s="84"/>
      <c r="H34" s="5"/>
      <c r="I34" s="5"/>
      <c r="J34" s="5"/>
      <c r="K34" s="6">
        <v>1</v>
      </c>
      <c r="L34" s="6">
        <v>1</v>
      </c>
      <c r="M34" s="84">
        <f t="shared" si="4"/>
        <v>2</v>
      </c>
      <c r="N34" s="5"/>
      <c r="O34" s="5"/>
      <c r="P34" s="5"/>
      <c r="Q34" s="6"/>
      <c r="R34" s="6"/>
      <c r="S34" s="84"/>
      <c r="T34" s="9">
        <f t="shared" si="0"/>
        <v>1</v>
      </c>
      <c r="U34" s="9">
        <f t="shared" si="1"/>
        <v>1</v>
      </c>
      <c r="V34" s="13">
        <f t="shared" si="2"/>
        <v>2</v>
      </c>
    </row>
    <row r="35" spans="1:22" ht="21" customHeight="1">
      <c r="A35" s="4" t="s">
        <v>39</v>
      </c>
      <c r="B35" s="5"/>
      <c r="C35" s="5"/>
      <c r="D35" s="11"/>
      <c r="E35" s="6"/>
      <c r="F35" s="6"/>
      <c r="G35" s="84"/>
      <c r="H35" s="5"/>
      <c r="I35" s="5"/>
      <c r="J35" s="5"/>
      <c r="K35" s="6">
        <v>8</v>
      </c>
      <c r="L35" s="6">
        <v>25</v>
      </c>
      <c r="M35" s="84">
        <f>SUM(K35:L35)</f>
        <v>33</v>
      </c>
      <c r="N35" s="5"/>
      <c r="O35" s="5"/>
      <c r="P35" s="5"/>
      <c r="Q35" s="6"/>
      <c r="R35" s="6"/>
      <c r="S35" s="84"/>
      <c r="T35" s="9">
        <f t="shared" si="0"/>
        <v>8</v>
      </c>
      <c r="U35" s="9">
        <f t="shared" si="1"/>
        <v>25</v>
      </c>
      <c r="V35" s="13">
        <f t="shared" si="2"/>
        <v>33</v>
      </c>
    </row>
    <row r="36" spans="1:22" ht="21" customHeight="1">
      <c r="A36" s="4" t="s">
        <v>40</v>
      </c>
      <c r="B36" s="5"/>
      <c r="C36" s="5"/>
      <c r="D36" s="11"/>
      <c r="E36" s="6">
        <v>200</v>
      </c>
      <c r="F36" s="6">
        <v>705</v>
      </c>
      <c r="G36" s="84">
        <f t="shared" si="3"/>
        <v>905</v>
      </c>
      <c r="H36" s="5"/>
      <c r="I36" s="5"/>
      <c r="J36" s="5"/>
      <c r="K36" s="6">
        <v>1</v>
      </c>
      <c r="L36" s="6">
        <v>5</v>
      </c>
      <c r="M36" s="84">
        <f>SUM(K36:L36)</f>
        <v>6</v>
      </c>
      <c r="N36" s="5"/>
      <c r="O36" s="5"/>
      <c r="P36" s="5"/>
      <c r="Q36" s="6"/>
      <c r="R36" s="6"/>
      <c r="S36" s="84"/>
      <c r="T36" s="9">
        <f t="shared" si="0"/>
        <v>201</v>
      </c>
      <c r="U36" s="9">
        <f t="shared" si="1"/>
        <v>710</v>
      </c>
      <c r="V36" s="13">
        <f t="shared" si="2"/>
        <v>911</v>
      </c>
    </row>
    <row r="37" spans="1:22" ht="21" customHeight="1">
      <c r="A37" s="4" t="s">
        <v>41</v>
      </c>
      <c r="B37" s="5"/>
      <c r="C37" s="5"/>
      <c r="D37" s="11"/>
      <c r="E37" s="6">
        <v>66</v>
      </c>
      <c r="F37" s="6">
        <v>202</v>
      </c>
      <c r="G37" s="84">
        <f t="shared" si="3"/>
        <v>268</v>
      </c>
      <c r="H37" s="5"/>
      <c r="I37" s="5"/>
      <c r="J37" s="5"/>
      <c r="K37" s="6"/>
      <c r="L37" s="6"/>
      <c r="M37" s="84"/>
      <c r="N37" s="5"/>
      <c r="O37" s="5"/>
      <c r="P37" s="5"/>
      <c r="Q37" s="6"/>
      <c r="R37" s="6"/>
      <c r="S37" s="84"/>
      <c r="T37" s="9">
        <f t="shared" si="0"/>
        <v>66</v>
      </c>
      <c r="U37" s="9">
        <f t="shared" si="1"/>
        <v>202</v>
      </c>
      <c r="V37" s="13">
        <f t="shared" si="2"/>
        <v>268</v>
      </c>
    </row>
    <row r="38" spans="1:22" ht="21" customHeight="1">
      <c r="A38" s="4" t="s">
        <v>42</v>
      </c>
      <c r="B38" s="5"/>
      <c r="C38" s="5"/>
      <c r="D38" s="11"/>
      <c r="E38" s="6">
        <v>52</v>
      </c>
      <c r="F38" s="6">
        <v>259</v>
      </c>
      <c r="G38" s="84">
        <f t="shared" si="3"/>
        <v>311</v>
      </c>
      <c r="H38" s="5"/>
      <c r="I38" s="5"/>
      <c r="J38" s="5"/>
      <c r="K38" s="6"/>
      <c r="L38" s="6"/>
      <c r="M38" s="84"/>
      <c r="N38" s="5"/>
      <c r="O38" s="5"/>
      <c r="P38" s="5"/>
      <c r="Q38" s="6"/>
      <c r="R38" s="6"/>
      <c r="S38" s="84"/>
      <c r="T38" s="9">
        <f t="shared" si="0"/>
        <v>52</v>
      </c>
      <c r="U38" s="9">
        <f t="shared" si="1"/>
        <v>259</v>
      </c>
      <c r="V38" s="13">
        <f t="shared" si="2"/>
        <v>311</v>
      </c>
    </row>
    <row r="39" spans="1:22" ht="21" customHeight="1">
      <c r="A39" s="4" t="s">
        <v>43</v>
      </c>
      <c r="B39" s="5"/>
      <c r="C39" s="5"/>
      <c r="D39" s="11"/>
      <c r="E39" s="6"/>
      <c r="F39" s="6"/>
      <c r="G39" s="84"/>
      <c r="H39" s="5"/>
      <c r="I39" s="5"/>
      <c r="J39" s="5"/>
      <c r="K39" s="6">
        <v>42</v>
      </c>
      <c r="L39" s="6">
        <v>57</v>
      </c>
      <c r="M39" s="84">
        <f>SUM(K39:L39)</f>
        <v>99</v>
      </c>
      <c r="N39" s="5"/>
      <c r="O39" s="5"/>
      <c r="P39" s="5"/>
      <c r="Q39" s="6">
        <v>6</v>
      </c>
      <c r="R39" s="6">
        <v>13</v>
      </c>
      <c r="S39" s="84">
        <f>SUM(Q39:R39)</f>
        <v>19</v>
      </c>
      <c r="T39" s="9">
        <f t="shared" si="0"/>
        <v>48</v>
      </c>
      <c r="U39" s="9">
        <f t="shared" si="1"/>
        <v>70</v>
      </c>
      <c r="V39" s="13">
        <f t="shared" si="2"/>
        <v>118</v>
      </c>
    </row>
    <row r="40" spans="1:22" ht="21" customHeight="1">
      <c r="A40" s="4" t="s">
        <v>163</v>
      </c>
      <c r="B40" s="5"/>
      <c r="C40" s="5"/>
      <c r="D40" s="11"/>
      <c r="E40" s="6">
        <v>25</v>
      </c>
      <c r="F40" s="6">
        <v>5</v>
      </c>
      <c r="G40" s="84">
        <f t="shared" si="3"/>
        <v>30</v>
      </c>
      <c r="H40" s="5"/>
      <c r="I40" s="5"/>
      <c r="J40" s="5"/>
      <c r="K40" s="6"/>
      <c r="L40" s="6"/>
      <c r="M40" s="84"/>
      <c r="N40" s="5"/>
      <c r="O40" s="5"/>
      <c r="P40" s="5"/>
      <c r="Q40" s="6"/>
      <c r="R40" s="6"/>
      <c r="S40" s="84"/>
      <c r="T40" s="9">
        <f t="shared" si="0"/>
        <v>25</v>
      </c>
      <c r="U40" s="9">
        <f t="shared" si="1"/>
        <v>5</v>
      </c>
      <c r="V40" s="13">
        <f t="shared" si="2"/>
        <v>30</v>
      </c>
    </row>
    <row r="41" spans="1:22" ht="21.75" customHeight="1">
      <c r="A41" s="4" t="s">
        <v>44</v>
      </c>
      <c r="B41" s="5"/>
      <c r="C41" s="5"/>
      <c r="D41" s="11"/>
      <c r="E41" s="6"/>
      <c r="F41" s="6"/>
      <c r="G41" s="84"/>
      <c r="H41" s="5"/>
      <c r="I41" s="5"/>
      <c r="J41" s="5"/>
      <c r="K41" s="6"/>
      <c r="L41" s="6"/>
      <c r="M41" s="84"/>
      <c r="N41" s="5"/>
      <c r="O41" s="5"/>
      <c r="P41" s="5"/>
      <c r="Q41" s="6">
        <v>2</v>
      </c>
      <c r="R41" s="6">
        <v>60</v>
      </c>
      <c r="S41" s="84">
        <f t="shared" si="5"/>
        <v>62</v>
      </c>
      <c r="T41" s="9">
        <f t="shared" si="0"/>
        <v>2</v>
      </c>
      <c r="U41" s="9">
        <f t="shared" si="1"/>
        <v>60</v>
      </c>
      <c r="V41" s="13">
        <f t="shared" si="2"/>
        <v>62</v>
      </c>
    </row>
    <row r="42" spans="1:22" ht="22.5" customHeight="1">
      <c r="A42" s="4" t="s">
        <v>45</v>
      </c>
      <c r="B42" s="5"/>
      <c r="C42" s="5"/>
      <c r="D42" s="11"/>
      <c r="E42" s="6"/>
      <c r="F42" s="6"/>
      <c r="G42" s="84"/>
      <c r="H42" s="5"/>
      <c r="I42" s="5"/>
      <c r="J42" s="5"/>
      <c r="K42" s="6">
        <v>12</v>
      </c>
      <c r="L42" s="6">
        <v>34</v>
      </c>
      <c r="M42" s="84">
        <f t="shared" si="4"/>
        <v>46</v>
      </c>
      <c r="N42" s="5"/>
      <c r="O42" s="5"/>
      <c r="P42" s="5"/>
      <c r="Q42" s="6">
        <v>8</v>
      </c>
      <c r="R42" s="6">
        <v>15</v>
      </c>
      <c r="S42" s="84">
        <f t="shared" si="5"/>
        <v>23</v>
      </c>
      <c r="T42" s="9">
        <f t="shared" si="0"/>
        <v>20</v>
      </c>
      <c r="U42" s="9">
        <f t="shared" si="1"/>
        <v>49</v>
      </c>
      <c r="V42" s="13">
        <f t="shared" si="2"/>
        <v>69</v>
      </c>
    </row>
    <row r="43" spans="1:22" ht="22.5" customHeight="1">
      <c r="A43" s="4" t="s">
        <v>46</v>
      </c>
      <c r="B43" s="5"/>
      <c r="C43" s="5"/>
      <c r="D43" s="11"/>
      <c r="E43" s="6"/>
      <c r="F43" s="6"/>
      <c r="G43" s="84"/>
      <c r="H43" s="5"/>
      <c r="I43" s="5"/>
      <c r="J43" s="5"/>
      <c r="K43" s="6">
        <v>4</v>
      </c>
      <c r="L43" s="6">
        <v>6</v>
      </c>
      <c r="M43" s="84">
        <f t="shared" si="4"/>
        <v>10</v>
      </c>
      <c r="N43" s="5"/>
      <c r="O43" s="5"/>
      <c r="P43" s="5"/>
      <c r="Q43" s="6"/>
      <c r="R43" s="6"/>
      <c r="S43" s="84"/>
      <c r="T43" s="9">
        <f t="shared" si="0"/>
        <v>4</v>
      </c>
      <c r="U43" s="9">
        <f t="shared" si="1"/>
        <v>6</v>
      </c>
      <c r="V43" s="13">
        <f t="shared" si="2"/>
        <v>10</v>
      </c>
    </row>
    <row r="44" spans="1:22" ht="44.25" customHeight="1">
      <c r="A44" s="4" t="s">
        <v>47</v>
      </c>
      <c r="B44" s="5"/>
      <c r="C44" s="5"/>
      <c r="D44" s="11"/>
      <c r="E44" s="6"/>
      <c r="F44" s="6"/>
      <c r="G44" s="84"/>
      <c r="H44" s="5"/>
      <c r="I44" s="5"/>
      <c r="J44" s="5"/>
      <c r="K44" s="6">
        <v>3</v>
      </c>
      <c r="L44" s="6">
        <v>4</v>
      </c>
      <c r="M44" s="84">
        <f t="shared" si="4"/>
        <v>7</v>
      </c>
      <c r="N44" s="5"/>
      <c r="O44" s="5"/>
      <c r="P44" s="5"/>
      <c r="Q44" s="6"/>
      <c r="R44" s="6"/>
      <c r="S44" s="84"/>
      <c r="T44" s="9">
        <f t="shared" si="0"/>
        <v>3</v>
      </c>
      <c r="U44" s="9">
        <f t="shared" si="1"/>
        <v>4</v>
      </c>
      <c r="V44" s="13">
        <f t="shared" si="2"/>
        <v>7</v>
      </c>
    </row>
    <row r="45" spans="1:22" ht="45.75" customHeight="1">
      <c r="A45" s="4" t="s">
        <v>48</v>
      </c>
      <c r="B45" s="5"/>
      <c r="C45" s="5"/>
      <c r="D45" s="11"/>
      <c r="E45" s="6"/>
      <c r="F45" s="6"/>
      <c r="G45" s="84"/>
      <c r="H45" s="5"/>
      <c r="I45" s="5"/>
      <c r="J45" s="5"/>
      <c r="K45" s="6"/>
      <c r="L45" s="6"/>
      <c r="M45" s="84"/>
      <c r="N45" s="5"/>
      <c r="O45" s="5"/>
      <c r="P45" s="5"/>
      <c r="Q45" s="6">
        <v>14</v>
      </c>
      <c r="R45" s="6">
        <v>23</v>
      </c>
      <c r="S45" s="84">
        <f t="shared" si="5"/>
        <v>37</v>
      </c>
      <c r="T45" s="9">
        <f t="shared" si="0"/>
        <v>14</v>
      </c>
      <c r="U45" s="9">
        <f t="shared" si="1"/>
        <v>23</v>
      </c>
      <c r="V45" s="13">
        <f t="shared" si="2"/>
        <v>37</v>
      </c>
    </row>
    <row r="46" spans="1:22" ht="39" customHeight="1">
      <c r="A46" s="4" t="s">
        <v>49</v>
      </c>
      <c r="B46" s="5"/>
      <c r="C46" s="5"/>
      <c r="D46" s="11"/>
      <c r="E46" s="6"/>
      <c r="F46" s="6"/>
      <c r="G46" s="84"/>
      <c r="H46" s="5"/>
      <c r="I46" s="5"/>
      <c r="J46" s="5"/>
      <c r="K46" s="6">
        <v>2</v>
      </c>
      <c r="L46" s="6">
        <v>59</v>
      </c>
      <c r="M46" s="84">
        <f t="shared" si="4"/>
        <v>61</v>
      </c>
      <c r="N46" s="5"/>
      <c r="O46" s="5"/>
      <c r="P46" s="5"/>
      <c r="Q46" s="6"/>
      <c r="R46" s="6"/>
      <c r="S46" s="84"/>
      <c r="T46" s="9">
        <f t="shared" si="0"/>
        <v>2</v>
      </c>
      <c r="U46" s="9">
        <f t="shared" si="1"/>
        <v>59</v>
      </c>
      <c r="V46" s="13">
        <f t="shared" si="2"/>
        <v>61</v>
      </c>
    </row>
    <row r="47" spans="1:22" ht="66" customHeight="1">
      <c r="A47" s="4" t="s">
        <v>50</v>
      </c>
      <c r="B47" s="5"/>
      <c r="C47" s="5"/>
      <c r="D47" s="11"/>
      <c r="E47" s="6"/>
      <c r="F47" s="6"/>
      <c r="G47" s="84"/>
      <c r="H47" s="5"/>
      <c r="I47" s="5"/>
      <c r="J47" s="5"/>
      <c r="K47" s="6">
        <v>0</v>
      </c>
      <c r="L47" s="6">
        <v>2</v>
      </c>
      <c r="M47" s="84">
        <f t="shared" si="4"/>
        <v>2</v>
      </c>
      <c r="N47" s="5"/>
      <c r="O47" s="5"/>
      <c r="P47" s="5"/>
      <c r="Q47" s="6">
        <v>5</v>
      </c>
      <c r="R47" s="6">
        <v>7</v>
      </c>
      <c r="S47" s="84">
        <f t="shared" si="5"/>
        <v>12</v>
      </c>
      <c r="T47" s="9">
        <f t="shared" si="0"/>
        <v>5</v>
      </c>
      <c r="U47" s="9">
        <f t="shared" si="1"/>
        <v>9</v>
      </c>
      <c r="V47" s="13">
        <f t="shared" si="2"/>
        <v>14</v>
      </c>
    </row>
    <row r="48" spans="1:22" ht="62.25" customHeight="1">
      <c r="A48" s="4" t="s">
        <v>51</v>
      </c>
      <c r="B48" s="5"/>
      <c r="C48" s="5"/>
      <c r="D48" s="11"/>
      <c r="E48" s="6"/>
      <c r="F48" s="6"/>
      <c r="G48" s="84"/>
      <c r="H48" s="5"/>
      <c r="I48" s="5"/>
      <c r="J48" s="5"/>
      <c r="K48" s="6"/>
      <c r="L48" s="6"/>
      <c r="M48" s="84"/>
      <c r="N48" s="5"/>
      <c r="O48" s="5"/>
      <c r="P48" s="5"/>
      <c r="Q48" s="6">
        <v>14</v>
      </c>
      <c r="R48" s="6">
        <v>13</v>
      </c>
      <c r="S48" s="84">
        <f t="shared" si="5"/>
        <v>27</v>
      </c>
      <c r="T48" s="9">
        <f t="shared" si="0"/>
        <v>14</v>
      </c>
      <c r="U48" s="9">
        <f t="shared" si="1"/>
        <v>13</v>
      </c>
      <c r="V48" s="13">
        <f t="shared" si="2"/>
        <v>27</v>
      </c>
    </row>
    <row r="49" spans="1:26" ht="60.75" customHeight="1">
      <c r="A49" s="4" t="s">
        <v>52</v>
      </c>
      <c r="B49" s="5"/>
      <c r="C49" s="5"/>
      <c r="D49" s="11"/>
      <c r="E49" s="6"/>
      <c r="F49" s="6"/>
      <c r="G49" s="84"/>
      <c r="H49" s="5"/>
      <c r="I49" s="5"/>
      <c r="J49" s="5"/>
      <c r="K49" s="6">
        <v>5</v>
      </c>
      <c r="L49" s="6">
        <v>8</v>
      </c>
      <c r="M49" s="84">
        <f t="shared" si="4"/>
        <v>13</v>
      </c>
      <c r="N49" s="5"/>
      <c r="O49" s="5"/>
      <c r="P49" s="5"/>
      <c r="Q49" s="6"/>
      <c r="R49" s="6"/>
      <c r="S49" s="84"/>
      <c r="T49" s="9">
        <f t="shared" si="0"/>
        <v>5</v>
      </c>
      <c r="U49" s="9">
        <f t="shared" si="1"/>
        <v>8</v>
      </c>
      <c r="V49" s="13">
        <f t="shared" si="2"/>
        <v>13</v>
      </c>
    </row>
    <row r="50" spans="1:26" ht="41.25" customHeight="1">
      <c r="A50" s="4" t="s">
        <v>53</v>
      </c>
      <c r="B50" s="5"/>
      <c r="C50" s="5"/>
      <c r="D50" s="11"/>
      <c r="E50" s="6"/>
      <c r="F50" s="6"/>
      <c r="G50" s="84"/>
      <c r="H50" s="5"/>
      <c r="I50" s="5"/>
      <c r="J50" s="5"/>
      <c r="K50" s="6">
        <v>0</v>
      </c>
      <c r="L50" s="6">
        <v>3</v>
      </c>
      <c r="M50" s="84">
        <f t="shared" si="4"/>
        <v>3</v>
      </c>
      <c r="N50" s="5"/>
      <c r="O50" s="5"/>
      <c r="P50" s="5"/>
      <c r="Q50" s="6">
        <v>1</v>
      </c>
      <c r="R50" s="6">
        <v>3</v>
      </c>
      <c r="S50" s="84">
        <f>SUM(Q50:R50)</f>
        <v>4</v>
      </c>
      <c r="T50" s="9">
        <f t="shared" si="0"/>
        <v>1</v>
      </c>
      <c r="U50" s="9">
        <f t="shared" si="1"/>
        <v>6</v>
      </c>
      <c r="V50" s="13">
        <f t="shared" si="2"/>
        <v>7</v>
      </c>
      <c r="W50" s="10"/>
    </row>
    <row r="51" spans="1:26" ht="23.25" customHeight="1">
      <c r="A51" s="1" t="s">
        <v>7</v>
      </c>
      <c r="B51" s="11">
        <f>SUM(B5:B50)</f>
        <v>155</v>
      </c>
      <c r="C51" s="11">
        <f t="shared" ref="C51:S51" si="7">SUM(C5:C50)</f>
        <v>499</v>
      </c>
      <c r="D51" s="11">
        <f t="shared" si="7"/>
        <v>654</v>
      </c>
      <c r="E51" s="11">
        <f t="shared" si="7"/>
        <v>8373</v>
      </c>
      <c r="F51" s="11">
        <f t="shared" si="7"/>
        <v>13777</v>
      </c>
      <c r="G51" s="11">
        <f t="shared" si="7"/>
        <v>22150</v>
      </c>
      <c r="H51" s="11">
        <f t="shared" si="7"/>
        <v>9</v>
      </c>
      <c r="I51" s="11">
        <f t="shared" si="7"/>
        <v>20</v>
      </c>
      <c r="J51" s="11">
        <f t="shared" si="7"/>
        <v>29</v>
      </c>
      <c r="K51" s="11">
        <f t="shared" si="7"/>
        <v>1669</v>
      </c>
      <c r="L51" s="11">
        <f t="shared" si="7"/>
        <v>3501</v>
      </c>
      <c r="M51" s="11">
        <f t="shared" si="7"/>
        <v>5170</v>
      </c>
      <c r="N51" s="11">
        <f t="shared" si="7"/>
        <v>437</v>
      </c>
      <c r="O51" s="11">
        <f t="shared" si="7"/>
        <v>615</v>
      </c>
      <c r="P51" s="11">
        <f>SUM(P5:P50)</f>
        <v>1052</v>
      </c>
      <c r="Q51" s="11">
        <f t="shared" si="7"/>
        <v>758</v>
      </c>
      <c r="R51" s="11">
        <f t="shared" si="7"/>
        <v>1038</v>
      </c>
      <c r="S51" s="11">
        <f t="shared" si="7"/>
        <v>1796</v>
      </c>
      <c r="T51" s="11">
        <f>SUM(T5:T50)</f>
        <v>11401</v>
      </c>
      <c r="U51" s="11">
        <f>SUM(U5:U50)</f>
        <v>19450</v>
      </c>
      <c r="V51" s="11">
        <f>SUM(V5:V50)</f>
        <v>30851</v>
      </c>
      <c r="X51" s="10"/>
      <c r="Y51" s="10"/>
      <c r="Z51" s="10"/>
    </row>
    <row r="52" spans="1:26" ht="20.25" customHeight="1">
      <c r="A52" s="12" t="s">
        <v>54</v>
      </c>
      <c r="B52" s="5"/>
      <c r="C52" s="5"/>
      <c r="D52" s="5"/>
      <c r="E52" s="6"/>
      <c r="F52" s="6"/>
      <c r="G52" s="84"/>
      <c r="H52" s="5"/>
      <c r="I52" s="5"/>
      <c r="J52" s="5"/>
      <c r="K52" s="6"/>
      <c r="L52" s="6"/>
      <c r="M52" s="6"/>
      <c r="N52" s="5"/>
      <c r="O52" s="5"/>
      <c r="P52" s="11"/>
      <c r="Q52" s="6"/>
      <c r="R52" s="6"/>
      <c r="S52" s="6"/>
      <c r="T52" s="9"/>
      <c r="U52" s="9"/>
      <c r="V52" s="9"/>
    </row>
    <row r="53" spans="1:26" ht="20.25" customHeight="1">
      <c r="A53" s="4" t="s">
        <v>59</v>
      </c>
      <c r="B53" s="5"/>
      <c r="C53" s="5"/>
      <c r="D53" s="5"/>
      <c r="E53" s="6"/>
      <c r="F53" s="6"/>
      <c r="G53" s="84"/>
      <c r="H53" s="5"/>
      <c r="I53" s="5"/>
      <c r="J53" s="5"/>
      <c r="K53" s="6"/>
      <c r="L53" s="6"/>
      <c r="M53" s="6"/>
      <c r="N53" s="5">
        <v>104</v>
      </c>
      <c r="O53" s="5">
        <v>92</v>
      </c>
      <c r="P53" s="11">
        <f>SUM(N53:O53)</f>
        <v>196</v>
      </c>
      <c r="Q53" s="6"/>
      <c r="R53" s="6"/>
      <c r="S53" s="6"/>
      <c r="T53" s="9">
        <f>SUM(B53,E53,H53,K53,N53,Q53)</f>
        <v>104</v>
      </c>
      <c r="U53" s="9">
        <f t="shared" ref="U53" si="8">SUM(C53,F53,I53,L53,O53,R53)</f>
        <v>92</v>
      </c>
      <c r="V53" s="13">
        <f t="shared" ref="V53" si="9">SUM(D53,G53,J53,M53,P53,S53)</f>
        <v>196</v>
      </c>
    </row>
    <row r="54" spans="1:26" ht="19.5" customHeight="1">
      <c r="A54" s="4" t="s">
        <v>164</v>
      </c>
      <c r="B54" s="5"/>
      <c r="C54" s="5"/>
      <c r="D54" s="5"/>
      <c r="E54" s="6">
        <v>71</v>
      </c>
      <c r="F54" s="6">
        <v>84</v>
      </c>
      <c r="G54" s="84">
        <f>SUM(E54:F54)</f>
        <v>155</v>
      </c>
      <c r="H54" s="5"/>
      <c r="I54" s="5"/>
      <c r="J54" s="5"/>
      <c r="K54" s="6"/>
      <c r="L54" s="6"/>
      <c r="M54" s="6"/>
      <c r="N54" s="5"/>
      <c r="O54" s="5"/>
      <c r="P54" s="5"/>
      <c r="Q54" s="6"/>
      <c r="R54" s="6"/>
      <c r="S54" s="6"/>
      <c r="T54" s="9">
        <f t="shared" ref="T54:V55" si="10">SUM(B54,E54,H54,K54,N54,Q54)</f>
        <v>71</v>
      </c>
      <c r="U54" s="9">
        <f t="shared" si="10"/>
        <v>84</v>
      </c>
      <c r="V54" s="13">
        <f t="shared" si="10"/>
        <v>155</v>
      </c>
    </row>
    <row r="55" spans="1:26" ht="19.5" customHeight="1">
      <c r="A55" s="4" t="s">
        <v>55</v>
      </c>
      <c r="B55" s="5"/>
      <c r="C55" s="5"/>
      <c r="D55" s="5"/>
      <c r="E55" s="6">
        <v>23</v>
      </c>
      <c r="F55" s="6">
        <v>62</v>
      </c>
      <c r="G55" s="84">
        <f>SUM(E55:F55)</f>
        <v>85</v>
      </c>
      <c r="H55" s="5"/>
      <c r="I55" s="5"/>
      <c r="J55" s="5"/>
      <c r="K55" s="6"/>
      <c r="L55" s="6"/>
      <c r="M55" s="6"/>
      <c r="N55" s="5"/>
      <c r="O55" s="5"/>
      <c r="P55" s="5"/>
      <c r="Q55" s="6"/>
      <c r="R55" s="6"/>
      <c r="S55" s="6"/>
      <c r="T55" s="23">
        <f t="shared" si="10"/>
        <v>23</v>
      </c>
      <c r="U55" s="23">
        <f t="shared" si="10"/>
        <v>62</v>
      </c>
      <c r="V55" s="86">
        <f t="shared" si="10"/>
        <v>85</v>
      </c>
    </row>
    <row r="56" spans="1:26" ht="19.5" customHeight="1">
      <c r="A56" s="4" t="s">
        <v>62</v>
      </c>
      <c r="B56" s="5"/>
      <c r="C56" s="5"/>
      <c r="D56" s="5"/>
      <c r="E56" s="6">
        <v>15</v>
      </c>
      <c r="F56" s="6">
        <v>14</v>
      </c>
      <c r="G56" s="84">
        <f>SUM(E56:F56)</f>
        <v>29</v>
      </c>
      <c r="H56" s="5"/>
      <c r="I56" s="5"/>
      <c r="J56" s="5"/>
      <c r="K56" s="6"/>
      <c r="L56" s="6"/>
      <c r="M56" s="6"/>
      <c r="N56" s="5"/>
      <c r="O56" s="5"/>
      <c r="P56" s="5"/>
      <c r="Q56" s="6"/>
      <c r="R56" s="6"/>
      <c r="S56" s="6"/>
      <c r="T56" s="23">
        <f t="shared" ref="T56" si="11">SUM(B56,E56,H56,K56,N56,Q56)</f>
        <v>15</v>
      </c>
      <c r="U56" s="23">
        <f t="shared" ref="U56" si="12">SUM(C56,F56,I56,L56,O56,R56)</f>
        <v>14</v>
      </c>
      <c r="V56" s="86">
        <f t="shared" ref="V56" si="13">SUM(D56,G56,J56,M56,P56,S56)</f>
        <v>29</v>
      </c>
    </row>
    <row r="57" spans="1:26" s="19" customFormat="1" ht="21" customHeight="1">
      <c r="A57" s="24" t="s">
        <v>60</v>
      </c>
      <c r="B57" s="81"/>
      <c r="C57" s="81"/>
      <c r="D57" s="81"/>
      <c r="E57" s="26">
        <v>70</v>
      </c>
      <c r="F57" s="26">
        <v>118</v>
      </c>
      <c r="G57" s="85">
        <f>SUM(E57:F57)</f>
        <v>188</v>
      </c>
      <c r="H57" s="82"/>
      <c r="I57" s="82"/>
      <c r="J57" s="82"/>
      <c r="K57" s="26"/>
      <c r="L57" s="26"/>
      <c r="M57" s="26"/>
      <c r="N57" s="82"/>
      <c r="O57" s="82"/>
      <c r="P57" s="82"/>
      <c r="Q57" s="26"/>
      <c r="R57" s="26"/>
      <c r="S57" s="26"/>
      <c r="T57" s="83">
        <f t="shared" ref="T57:U58" si="14">SUM(E57,H57,K57,N57,Q57)</f>
        <v>70</v>
      </c>
      <c r="U57" s="83">
        <f t="shared" si="14"/>
        <v>118</v>
      </c>
      <c r="V57" s="87">
        <f t="shared" ref="V57:V58" si="15">SUM(T57:U57)</f>
        <v>188</v>
      </c>
    </row>
    <row r="58" spans="1:26" s="19" customFormat="1" ht="21" customHeight="1">
      <c r="A58" s="24" t="s">
        <v>61</v>
      </c>
      <c r="B58" s="81"/>
      <c r="C58" s="81"/>
      <c r="D58" s="81"/>
      <c r="E58" s="26">
        <v>254</v>
      </c>
      <c r="F58" s="26">
        <v>396</v>
      </c>
      <c r="G58" s="85">
        <f>SUM(E58:F58)</f>
        <v>650</v>
      </c>
      <c r="H58" s="82"/>
      <c r="I58" s="82"/>
      <c r="J58" s="82"/>
      <c r="K58" s="26"/>
      <c r="L58" s="26"/>
      <c r="M58" s="26"/>
      <c r="N58" s="82"/>
      <c r="O58" s="82"/>
      <c r="P58" s="82"/>
      <c r="Q58" s="26"/>
      <c r="R58" s="26"/>
      <c r="S58" s="26"/>
      <c r="T58" s="83">
        <f t="shared" si="14"/>
        <v>254</v>
      </c>
      <c r="U58" s="83">
        <f t="shared" si="14"/>
        <v>396</v>
      </c>
      <c r="V58" s="87">
        <f t="shared" si="15"/>
        <v>650</v>
      </c>
      <c r="W58" s="25"/>
      <c r="X58" s="25"/>
      <c r="Y58" s="25"/>
    </row>
    <row r="59" spans="1:26" ht="19.5" customHeight="1">
      <c r="A59" s="20" t="s">
        <v>7</v>
      </c>
      <c r="B59" s="21"/>
      <c r="C59" s="21"/>
      <c r="D59" s="21"/>
      <c r="E59" s="22">
        <f>SUM(E54:E58)</f>
        <v>433</v>
      </c>
      <c r="F59" s="22">
        <f t="shared" ref="F59:G59" si="16">SUM(F54:F58)</f>
        <v>674</v>
      </c>
      <c r="G59" s="22">
        <f t="shared" si="16"/>
        <v>1107</v>
      </c>
      <c r="H59" s="21"/>
      <c r="I59" s="21"/>
      <c r="J59" s="21"/>
      <c r="K59" s="22"/>
      <c r="L59" s="22"/>
      <c r="M59" s="22"/>
      <c r="N59" s="21">
        <f>SUM(N53:N58)</f>
        <v>104</v>
      </c>
      <c r="O59" s="21">
        <f t="shared" ref="O59:P59" si="17">SUM(O53:O58)</f>
        <v>92</v>
      </c>
      <c r="P59" s="21">
        <f t="shared" si="17"/>
        <v>196</v>
      </c>
      <c r="Q59" s="22"/>
      <c r="R59" s="22"/>
      <c r="S59" s="22"/>
      <c r="T59" s="13">
        <f>SUM(B59,E59,H59,K59,N59,Q59)</f>
        <v>537</v>
      </c>
      <c r="U59" s="13">
        <f t="shared" ref="U59:V59" si="18">SUM(U53:U58)</f>
        <v>766</v>
      </c>
      <c r="V59" s="13">
        <f t="shared" si="18"/>
        <v>1303</v>
      </c>
      <c r="W59" s="10"/>
    </row>
    <row r="60" spans="1:26" ht="19.5" customHeight="1">
      <c r="A60" s="14" t="s">
        <v>56</v>
      </c>
      <c r="B60" s="11">
        <f t="shared" ref="B60:N60" si="19">SUM(B59,B51)</f>
        <v>155</v>
      </c>
      <c r="C60" s="11">
        <f t="shared" si="19"/>
        <v>499</v>
      </c>
      <c r="D60" s="11">
        <f t="shared" si="19"/>
        <v>654</v>
      </c>
      <c r="E60" s="11">
        <f t="shared" si="19"/>
        <v>8806</v>
      </c>
      <c r="F60" s="11">
        <f t="shared" si="19"/>
        <v>14451</v>
      </c>
      <c r="G60" s="11">
        <f t="shared" si="19"/>
        <v>23257</v>
      </c>
      <c r="H60" s="11">
        <f t="shared" si="19"/>
        <v>9</v>
      </c>
      <c r="I60" s="11">
        <f t="shared" si="19"/>
        <v>20</v>
      </c>
      <c r="J60" s="11">
        <f t="shared" si="19"/>
        <v>29</v>
      </c>
      <c r="K60" s="11">
        <f t="shared" si="19"/>
        <v>1669</v>
      </c>
      <c r="L60" s="11">
        <f t="shared" si="19"/>
        <v>3501</v>
      </c>
      <c r="M60" s="11">
        <f t="shared" si="19"/>
        <v>5170</v>
      </c>
      <c r="N60" s="11">
        <f t="shared" si="19"/>
        <v>541</v>
      </c>
      <c r="O60" s="11">
        <f t="shared" ref="O60:S60" si="20">SUM(O59,O51)</f>
        <v>707</v>
      </c>
      <c r="P60" s="11">
        <f t="shared" si="20"/>
        <v>1248</v>
      </c>
      <c r="Q60" s="11">
        <f t="shared" si="20"/>
        <v>758</v>
      </c>
      <c r="R60" s="11">
        <f t="shared" si="20"/>
        <v>1038</v>
      </c>
      <c r="S60" s="11">
        <f t="shared" si="20"/>
        <v>1796</v>
      </c>
      <c r="T60" s="11">
        <f>SUM(T59,T51)</f>
        <v>11938</v>
      </c>
      <c r="U60" s="11">
        <f t="shared" ref="U60:V60" si="21">SUM(U59,U51)</f>
        <v>20216</v>
      </c>
      <c r="V60" s="11">
        <f t="shared" si="21"/>
        <v>32154</v>
      </c>
      <c r="W60" s="10"/>
    </row>
    <row r="61" spans="1:26">
      <c r="T61" s="17"/>
      <c r="U61" s="17"/>
      <c r="V61" s="17"/>
    </row>
    <row r="62" spans="1:26" ht="19.5" customHeight="1">
      <c r="E62" s="17"/>
      <c r="G62" s="17"/>
      <c r="S62" s="16"/>
      <c r="T62" s="16"/>
      <c r="U62" s="16"/>
      <c r="V62" s="16"/>
    </row>
    <row r="63" spans="1:26" ht="17.25">
      <c r="Q63" s="16"/>
      <c r="R63" s="16" t="s">
        <v>189</v>
      </c>
      <c r="S63" s="16"/>
      <c r="T63" s="16"/>
    </row>
    <row r="64" spans="1:26" ht="17.25">
      <c r="Q64" s="16"/>
      <c r="R64" s="16" t="s">
        <v>57</v>
      </c>
      <c r="S64" s="16"/>
      <c r="T64" s="16"/>
    </row>
    <row r="65" spans="17:20" ht="17.25">
      <c r="Q65" s="16"/>
      <c r="R65" s="16" t="s">
        <v>58</v>
      </c>
      <c r="S65" s="16"/>
      <c r="T65" s="16"/>
    </row>
  </sheetData>
  <mergeCells count="10">
    <mergeCell ref="A1:V1"/>
    <mergeCell ref="A2:V2"/>
    <mergeCell ref="A3:A4"/>
    <mergeCell ref="T3:V3"/>
    <mergeCell ref="B3:D3"/>
    <mergeCell ref="E3:G3"/>
    <mergeCell ref="H3:J3"/>
    <mergeCell ref="K3:M3"/>
    <mergeCell ref="N3:P3"/>
    <mergeCell ref="Q3:S3"/>
  </mergeCells>
  <pageMargins left="0.15748031496062992" right="0.15748031496062992" top="0.39370078740157483" bottom="0.47244094488188981" header="0.31496062992125984" footer="0.28000000000000003"/>
  <pageSetup paperSize="9" scale="75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CE6D-D6C0-4A6D-AFC0-81464D54F84B}">
  <dimension ref="A1:V153"/>
  <sheetViews>
    <sheetView workbookViewId="0">
      <selection activeCell="L49" sqref="L49"/>
    </sheetView>
  </sheetViews>
  <sheetFormatPr defaultRowHeight="15"/>
  <cols>
    <col min="1" max="1" width="71.7109375" customWidth="1"/>
    <col min="2" max="22" width="6.5703125" customWidth="1"/>
  </cols>
  <sheetData>
    <row r="1" spans="1:22" ht="18.75">
      <c r="A1" s="27" t="s">
        <v>166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2" ht="18.7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2" ht="18.75">
      <c r="A3" s="101" t="s">
        <v>167</v>
      </c>
      <c r="B3" s="98" t="s">
        <v>168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100"/>
    </row>
    <row r="4" spans="1:22" ht="18.75">
      <c r="A4" s="101"/>
      <c r="B4" s="102" t="s">
        <v>156</v>
      </c>
      <c r="C4" s="102"/>
      <c r="D4" s="102"/>
      <c r="E4" s="102" t="s">
        <v>157</v>
      </c>
      <c r="F4" s="102"/>
      <c r="G4" s="102"/>
      <c r="H4" s="102" t="s">
        <v>158</v>
      </c>
      <c r="I4" s="102"/>
      <c r="J4" s="102"/>
      <c r="K4" s="102" t="s">
        <v>159</v>
      </c>
      <c r="L4" s="102"/>
      <c r="M4" s="102"/>
      <c r="N4" s="102" t="s">
        <v>160</v>
      </c>
      <c r="O4" s="102"/>
      <c r="P4" s="102"/>
      <c r="Q4" s="102" t="s">
        <v>161</v>
      </c>
      <c r="R4" s="102"/>
      <c r="S4" s="102"/>
      <c r="T4" s="91" t="s">
        <v>56</v>
      </c>
      <c r="U4" s="92"/>
      <c r="V4" s="93"/>
    </row>
    <row r="5" spans="1:22" ht="18.75">
      <c r="A5" s="101"/>
      <c r="B5" s="29" t="s">
        <v>8</v>
      </c>
      <c r="C5" s="29" t="s">
        <v>9</v>
      </c>
      <c r="D5" s="29" t="s">
        <v>7</v>
      </c>
      <c r="E5" s="29" t="s">
        <v>8</v>
      </c>
      <c r="F5" s="29" t="s">
        <v>9</v>
      </c>
      <c r="G5" s="29" t="s">
        <v>7</v>
      </c>
      <c r="H5" s="29" t="s">
        <v>8</v>
      </c>
      <c r="I5" s="29" t="s">
        <v>9</v>
      </c>
      <c r="J5" s="29" t="s">
        <v>7</v>
      </c>
      <c r="K5" s="29" t="s">
        <v>8</v>
      </c>
      <c r="L5" s="29" t="s">
        <v>9</v>
      </c>
      <c r="M5" s="29" t="s">
        <v>7</v>
      </c>
      <c r="N5" s="29" t="s">
        <v>8</v>
      </c>
      <c r="O5" s="29" t="s">
        <v>9</v>
      </c>
      <c r="P5" s="29" t="s">
        <v>7</v>
      </c>
      <c r="Q5" s="29" t="s">
        <v>8</v>
      </c>
      <c r="R5" s="29" t="s">
        <v>9</v>
      </c>
      <c r="S5" s="29" t="s">
        <v>7</v>
      </c>
      <c r="T5" s="29" t="s">
        <v>8</v>
      </c>
      <c r="U5" s="29" t="s">
        <v>9</v>
      </c>
      <c r="V5" s="29" t="s">
        <v>7</v>
      </c>
    </row>
    <row r="6" spans="1:22" ht="18.75">
      <c r="A6" s="30" t="s">
        <v>63</v>
      </c>
      <c r="B6" s="31">
        <f>SUM(B7:B8)</f>
        <v>25</v>
      </c>
      <c r="C6" s="31">
        <f>SUM(C7:C8)</f>
        <v>5</v>
      </c>
      <c r="D6" s="31">
        <f>SUM(B6:C6)</f>
        <v>30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68">
        <f>SUM(B6,E6,H6,K6,N6,Q6)</f>
        <v>25</v>
      </c>
      <c r="U6" s="68">
        <f>SUM(C6,F6,I6,L6,O6,R6)</f>
        <v>5</v>
      </c>
      <c r="V6" s="32">
        <f t="shared" ref="V6:V37" si="0">SUM(S6,P6,M6,J6,G6,D6)</f>
        <v>30</v>
      </c>
    </row>
    <row r="7" spans="1:22" ht="18.75">
      <c r="A7" s="33" t="s">
        <v>64</v>
      </c>
      <c r="B7" s="34">
        <v>16</v>
      </c>
      <c r="C7" s="34">
        <v>3</v>
      </c>
      <c r="D7" s="35">
        <f>SUM(B7:C7)</f>
        <v>19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74">
        <f t="shared" ref="T7:T70" si="1">SUM(B7,E7,H7,K7,N7,Q7)</f>
        <v>16</v>
      </c>
      <c r="U7" s="74">
        <f t="shared" ref="U7:U70" si="2">SUM(C7,F7,I7,L7,O7,R7)</f>
        <v>3</v>
      </c>
      <c r="V7" s="77">
        <f t="shared" si="0"/>
        <v>19</v>
      </c>
    </row>
    <row r="8" spans="1:22" ht="18.75">
      <c r="A8" s="33" t="s">
        <v>169</v>
      </c>
      <c r="B8" s="34">
        <v>9</v>
      </c>
      <c r="C8" s="34">
        <v>2</v>
      </c>
      <c r="D8" s="35">
        <f t="shared" ref="D8:D71" si="3">SUM(B8:C8)</f>
        <v>11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74">
        <f t="shared" si="1"/>
        <v>9</v>
      </c>
      <c r="U8" s="74">
        <f t="shared" si="2"/>
        <v>2</v>
      </c>
      <c r="V8" s="77">
        <f t="shared" si="0"/>
        <v>11</v>
      </c>
    </row>
    <row r="9" spans="1:22" ht="18.75">
      <c r="A9" s="36" t="s">
        <v>23</v>
      </c>
      <c r="B9" s="37">
        <f>SUM(B10:B11)</f>
        <v>29</v>
      </c>
      <c r="C9" s="37">
        <f>SUM(C10:C11)</f>
        <v>87</v>
      </c>
      <c r="D9" s="37">
        <f t="shared" si="3"/>
        <v>116</v>
      </c>
      <c r="E9" s="37">
        <f>SUM(E10:E11)</f>
        <v>15</v>
      </c>
      <c r="F9" s="37">
        <f>SUM(F10:F11)</f>
        <v>82</v>
      </c>
      <c r="G9" s="37">
        <f t="shared" ref="G9:G72" si="4">SUM(E9:F9)</f>
        <v>97</v>
      </c>
      <c r="H9" s="37">
        <f>SUM(H10:H11)</f>
        <v>11</v>
      </c>
      <c r="I9" s="37">
        <f>SUM(I10:I11)</f>
        <v>85</v>
      </c>
      <c r="J9" s="37">
        <f t="shared" ref="J9:J72" si="5">SUM(H9:I9)</f>
        <v>96</v>
      </c>
      <c r="K9" s="37">
        <f>SUM(K10:K11)</f>
        <v>33</v>
      </c>
      <c r="L9" s="37">
        <f>SUM(L10:L11)</f>
        <v>81</v>
      </c>
      <c r="M9" s="37">
        <f t="shared" ref="M9:M72" si="6">SUM(K9:L9)</f>
        <v>114</v>
      </c>
      <c r="N9" s="37"/>
      <c r="O9" s="37"/>
      <c r="P9" s="37"/>
      <c r="Q9" s="37"/>
      <c r="R9" s="37"/>
      <c r="S9" s="37"/>
      <c r="T9" s="67">
        <f t="shared" si="1"/>
        <v>88</v>
      </c>
      <c r="U9" s="67">
        <f t="shared" si="2"/>
        <v>335</v>
      </c>
      <c r="V9" s="38">
        <f t="shared" si="0"/>
        <v>423</v>
      </c>
    </row>
    <row r="10" spans="1:22" ht="18.75">
      <c r="A10" s="33" t="s">
        <v>65</v>
      </c>
      <c r="B10" s="34">
        <v>24</v>
      </c>
      <c r="C10" s="34">
        <v>60</v>
      </c>
      <c r="D10" s="35">
        <f t="shared" si="3"/>
        <v>84</v>
      </c>
      <c r="E10" s="34">
        <v>9</v>
      </c>
      <c r="F10" s="34">
        <v>58</v>
      </c>
      <c r="G10" s="35">
        <f t="shared" si="4"/>
        <v>67</v>
      </c>
      <c r="H10" s="34">
        <v>10</v>
      </c>
      <c r="I10" s="34">
        <v>59</v>
      </c>
      <c r="J10" s="35">
        <f t="shared" si="5"/>
        <v>69</v>
      </c>
      <c r="K10" s="34">
        <v>27</v>
      </c>
      <c r="L10" s="34">
        <v>53</v>
      </c>
      <c r="M10" s="35">
        <f t="shared" si="6"/>
        <v>80</v>
      </c>
      <c r="N10" s="34"/>
      <c r="O10" s="34"/>
      <c r="P10" s="34"/>
      <c r="Q10" s="34"/>
      <c r="R10" s="34"/>
      <c r="S10" s="34"/>
      <c r="T10" s="74">
        <f t="shared" si="1"/>
        <v>70</v>
      </c>
      <c r="U10" s="74">
        <f t="shared" si="2"/>
        <v>230</v>
      </c>
      <c r="V10" s="77">
        <f t="shared" si="0"/>
        <v>300</v>
      </c>
    </row>
    <row r="11" spans="1:22" ht="18.75">
      <c r="A11" s="33" t="s">
        <v>66</v>
      </c>
      <c r="B11" s="34">
        <v>5</v>
      </c>
      <c r="C11" s="34">
        <v>27</v>
      </c>
      <c r="D11" s="35">
        <f t="shared" si="3"/>
        <v>32</v>
      </c>
      <c r="E11" s="34">
        <v>6</v>
      </c>
      <c r="F11" s="34">
        <v>24</v>
      </c>
      <c r="G11" s="35">
        <f t="shared" si="4"/>
        <v>30</v>
      </c>
      <c r="H11" s="34">
        <v>1</v>
      </c>
      <c r="I11" s="34">
        <v>26</v>
      </c>
      <c r="J11" s="35">
        <f t="shared" si="5"/>
        <v>27</v>
      </c>
      <c r="K11" s="34">
        <v>6</v>
      </c>
      <c r="L11" s="34">
        <v>28</v>
      </c>
      <c r="M11" s="35">
        <f t="shared" si="6"/>
        <v>34</v>
      </c>
      <c r="N11" s="34"/>
      <c r="O11" s="34"/>
      <c r="P11" s="34"/>
      <c r="Q11" s="34"/>
      <c r="R11" s="34"/>
      <c r="S11" s="34"/>
      <c r="T11" s="74">
        <f t="shared" si="1"/>
        <v>18</v>
      </c>
      <c r="U11" s="74">
        <f t="shared" si="2"/>
        <v>105</v>
      </c>
      <c r="V11" s="77">
        <f t="shared" si="0"/>
        <v>123</v>
      </c>
    </row>
    <row r="12" spans="1:22" ht="18.75">
      <c r="A12" s="36" t="s">
        <v>19</v>
      </c>
      <c r="B12" s="37">
        <f>SUM(B13:B16)</f>
        <v>32</v>
      </c>
      <c r="C12" s="37">
        <f>SUM(C13:C16)</f>
        <v>84</v>
      </c>
      <c r="D12" s="37">
        <f t="shared" si="3"/>
        <v>116</v>
      </c>
      <c r="E12" s="37">
        <f>SUM(E13:E16)</f>
        <v>34</v>
      </c>
      <c r="F12" s="37">
        <f>SUM(F13:F16)</f>
        <v>73</v>
      </c>
      <c r="G12" s="37">
        <f t="shared" si="4"/>
        <v>107</v>
      </c>
      <c r="H12" s="37">
        <f>SUM(H13:H16)</f>
        <v>24</v>
      </c>
      <c r="I12" s="37">
        <f>SUM(I13:I16)</f>
        <v>84</v>
      </c>
      <c r="J12" s="37">
        <f t="shared" si="5"/>
        <v>108</v>
      </c>
      <c r="K12" s="37">
        <f>SUM(K13:K16)</f>
        <v>45</v>
      </c>
      <c r="L12" s="37">
        <f>SUM(L13:L16)</f>
        <v>68</v>
      </c>
      <c r="M12" s="37">
        <f t="shared" si="6"/>
        <v>113</v>
      </c>
      <c r="N12" s="37">
        <f>SUM(N13:N16)</f>
        <v>34</v>
      </c>
      <c r="O12" s="37">
        <f>SUM(O13:O16)</f>
        <v>76</v>
      </c>
      <c r="P12" s="37">
        <f t="shared" ref="P12:P72" si="7">SUM(N12:O12)</f>
        <v>110</v>
      </c>
      <c r="Q12" s="37">
        <f>SUM(Q13:Q16)</f>
        <v>51</v>
      </c>
      <c r="R12" s="37">
        <f>SUM(R13:R16)</f>
        <v>66</v>
      </c>
      <c r="S12" s="37">
        <f t="shared" ref="S12:S72" si="8">SUM(Q12:R12)</f>
        <v>117</v>
      </c>
      <c r="T12" s="67">
        <f t="shared" si="1"/>
        <v>220</v>
      </c>
      <c r="U12" s="67">
        <f t="shared" si="2"/>
        <v>451</v>
      </c>
      <c r="V12" s="38">
        <f t="shared" si="0"/>
        <v>671</v>
      </c>
    </row>
    <row r="13" spans="1:22" ht="18.75">
      <c r="A13" s="33" t="s">
        <v>67</v>
      </c>
      <c r="B13" s="34">
        <v>25</v>
      </c>
      <c r="C13" s="34">
        <v>61</v>
      </c>
      <c r="D13" s="35">
        <f t="shared" si="3"/>
        <v>86</v>
      </c>
      <c r="E13" s="34">
        <v>28</v>
      </c>
      <c r="F13" s="34">
        <v>57</v>
      </c>
      <c r="G13" s="35">
        <f t="shared" si="4"/>
        <v>85</v>
      </c>
      <c r="H13" s="34">
        <v>14</v>
      </c>
      <c r="I13" s="34">
        <v>65</v>
      </c>
      <c r="J13" s="35">
        <f t="shared" si="5"/>
        <v>79</v>
      </c>
      <c r="K13" s="34">
        <v>39</v>
      </c>
      <c r="L13" s="34">
        <v>44</v>
      </c>
      <c r="M13" s="35">
        <f t="shared" si="6"/>
        <v>83</v>
      </c>
      <c r="N13" s="34">
        <v>25</v>
      </c>
      <c r="O13" s="34">
        <v>53</v>
      </c>
      <c r="P13" s="35">
        <f t="shared" si="7"/>
        <v>78</v>
      </c>
      <c r="Q13" s="34">
        <v>39</v>
      </c>
      <c r="R13" s="34">
        <v>45</v>
      </c>
      <c r="S13" s="35">
        <f t="shared" si="8"/>
        <v>84</v>
      </c>
      <c r="T13" s="74">
        <f t="shared" si="1"/>
        <v>170</v>
      </c>
      <c r="U13" s="74">
        <f t="shared" si="2"/>
        <v>325</v>
      </c>
      <c r="V13" s="77">
        <f t="shared" si="0"/>
        <v>495</v>
      </c>
    </row>
    <row r="14" spans="1:22" ht="18.75">
      <c r="A14" s="33" t="s">
        <v>170</v>
      </c>
      <c r="B14" s="34"/>
      <c r="C14" s="34"/>
      <c r="D14" s="35"/>
      <c r="E14" s="34"/>
      <c r="F14" s="34"/>
      <c r="G14" s="35"/>
      <c r="H14" s="34"/>
      <c r="I14" s="34"/>
      <c r="J14" s="35"/>
      <c r="K14" s="34">
        <v>0</v>
      </c>
      <c r="L14" s="34">
        <v>2</v>
      </c>
      <c r="M14" s="35">
        <f t="shared" si="6"/>
        <v>2</v>
      </c>
      <c r="N14" s="34">
        <v>2</v>
      </c>
      <c r="O14" s="34">
        <v>0</v>
      </c>
      <c r="P14" s="35">
        <f t="shared" si="7"/>
        <v>2</v>
      </c>
      <c r="Q14" s="34">
        <v>0</v>
      </c>
      <c r="R14" s="34">
        <v>2</v>
      </c>
      <c r="S14" s="35">
        <f t="shared" si="8"/>
        <v>2</v>
      </c>
      <c r="T14" s="74">
        <f t="shared" si="1"/>
        <v>2</v>
      </c>
      <c r="U14" s="74">
        <f t="shared" si="2"/>
        <v>4</v>
      </c>
      <c r="V14" s="77">
        <f t="shared" si="0"/>
        <v>6</v>
      </c>
    </row>
    <row r="15" spans="1:22" ht="18.75">
      <c r="A15" s="33" t="s">
        <v>68</v>
      </c>
      <c r="B15" s="34">
        <v>7</v>
      </c>
      <c r="C15" s="34">
        <v>23</v>
      </c>
      <c r="D15" s="35">
        <f t="shared" si="3"/>
        <v>30</v>
      </c>
      <c r="E15" s="34">
        <v>6</v>
      </c>
      <c r="F15" s="34">
        <v>15</v>
      </c>
      <c r="G15" s="35">
        <f t="shared" si="4"/>
        <v>21</v>
      </c>
      <c r="H15" s="34">
        <v>10</v>
      </c>
      <c r="I15" s="34">
        <v>18</v>
      </c>
      <c r="J15" s="35">
        <f t="shared" si="5"/>
        <v>28</v>
      </c>
      <c r="K15" s="34">
        <v>6</v>
      </c>
      <c r="L15" s="34">
        <v>22</v>
      </c>
      <c r="M15" s="35">
        <f t="shared" si="6"/>
        <v>28</v>
      </c>
      <c r="N15" s="34">
        <v>7</v>
      </c>
      <c r="O15" s="34">
        <v>23</v>
      </c>
      <c r="P15" s="35">
        <f t="shared" si="7"/>
        <v>30</v>
      </c>
      <c r="Q15" s="34">
        <v>12</v>
      </c>
      <c r="R15" s="34">
        <v>19</v>
      </c>
      <c r="S15" s="35">
        <f t="shared" si="8"/>
        <v>31</v>
      </c>
      <c r="T15" s="74">
        <f t="shared" si="1"/>
        <v>48</v>
      </c>
      <c r="U15" s="74">
        <f t="shared" si="2"/>
        <v>120</v>
      </c>
      <c r="V15" s="77">
        <f t="shared" si="0"/>
        <v>168</v>
      </c>
    </row>
    <row r="16" spans="1:22" ht="18.75">
      <c r="A16" s="33" t="s">
        <v>171</v>
      </c>
      <c r="B16" s="34"/>
      <c r="C16" s="34"/>
      <c r="D16" s="35"/>
      <c r="E16" s="34">
        <v>0</v>
      </c>
      <c r="F16" s="34">
        <v>1</v>
      </c>
      <c r="G16" s="35">
        <f t="shared" si="4"/>
        <v>1</v>
      </c>
      <c r="H16" s="34">
        <v>0</v>
      </c>
      <c r="I16" s="34">
        <v>1</v>
      </c>
      <c r="J16" s="35">
        <f t="shared" si="5"/>
        <v>1</v>
      </c>
      <c r="K16" s="34"/>
      <c r="L16" s="34"/>
      <c r="M16" s="35"/>
      <c r="N16" s="34"/>
      <c r="O16" s="34"/>
      <c r="P16" s="35"/>
      <c r="Q16" s="34"/>
      <c r="R16" s="34"/>
      <c r="S16" s="35"/>
      <c r="T16" s="74">
        <f t="shared" si="1"/>
        <v>0</v>
      </c>
      <c r="U16" s="74">
        <f t="shared" si="2"/>
        <v>2</v>
      </c>
      <c r="V16" s="77">
        <f t="shared" si="0"/>
        <v>2</v>
      </c>
    </row>
    <row r="17" spans="1:22" ht="18.75">
      <c r="A17" s="36" t="s">
        <v>18</v>
      </c>
      <c r="B17" s="37">
        <f>SUM(B18:B19)</f>
        <v>31</v>
      </c>
      <c r="C17" s="37">
        <f>SUM(C18:C19)</f>
        <v>104</v>
      </c>
      <c r="D17" s="37">
        <f t="shared" si="3"/>
        <v>135</v>
      </c>
      <c r="E17" s="37">
        <f>SUM(E18:E19)</f>
        <v>42</v>
      </c>
      <c r="F17" s="37">
        <f>SUM(F18:F19)</f>
        <v>121</v>
      </c>
      <c r="G17" s="37">
        <f t="shared" si="4"/>
        <v>163</v>
      </c>
      <c r="H17" s="37">
        <f>SUM(H18:H19)</f>
        <v>40</v>
      </c>
      <c r="I17" s="37">
        <f>SUM(I18:I19)</f>
        <v>104</v>
      </c>
      <c r="J17" s="37">
        <f t="shared" si="5"/>
        <v>144</v>
      </c>
      <c r="K17" s="37">
        <f>SUM(K18:K19)</f>
        <v>24</v>
      </c>
      <c r="L17" s="37">
        <f>SUM(L18:L19)</f>
        <v>118</v>
      </c>
      <c r="M17" s="37">
        <f t="shared" si="6"/>
        <v>142</v>
      </c>
      <c r="N17" s="37"/>
      <c r="O17" s="37"/>
      <c r="P17" s="37"/>
      <c r="Q17" s="37"/>
      <c r="R17" s="37"/>
      <c r="S17" s="37"/>
      <c r="T17" s="67">
        <f t="shared" si="1"/>
        <v>137</v>
      </c>
      <c r="U17" s="67">
        <f t="shared" si="2"/>
        <v>447</v>
      </c>
      <c r="V17" s="38">
        <f t="shared" si="0"/>
        <v>584</v>
      </c>
    </row>
    <row r="18" spans="1:22" ht="18.75">
      <c r="A18" s="33" t="s">
        <v>69</v>
      </c>
      <c r="B18" s="34">
        <v>19</v>
      </c>
      <c r="C18" s="34">
        <v>69</v>
      </c>
      <c r="D18" s="35">
        <f t="shared" si="3"/>
        <v>88</v>
      </c>
      <c r="E18" s="34">
        <v>28</v>
      </c>
      <c r="F18" s="34">
        <v>87</v>
      </c>
      <c r="G18" s="35">
        <f t="shared" si="4"/>
        <v>115</v>
      </c>
      <c r="H18" s="34">
        <v>27</v>
      </c>
      <c r="I18" s="34">
        <v>70</v>
      </c>
      <c r="J18" s="35">
        <f t="shared" si="5"/>
        <v>97</v>
      </c>
      <c r="K18" s="34">
        <v>15</v>
      </c>
      <c r="L18" s="34">
        <v>73</v>
      </c>
      <c r="M18" s="35">
        <f t="shared" si="6"/>
        <v>88</v>
      </c>
      <c r="N18" s="34"/>
      <c r="O18" s="34"/>
      <c r="P18" s="35"/>
      <c r="Q18" s="34"/>
      <c r="R18" s="34"/>
      <c r="S18" s="35"/>
      <c r="T18" s="74">
        <f t="shared" si="1"/>
        <v>89</v>
      </c>
      <c r="U18" s="74">
        <f t="shared" si="2"/>
        <v>299</v>
      </c>
      <c r="V18" s="77">
        <f t="shared" si="0"/>
        <v>388</v>
      </c>
    </row>
    <row r="19" spans="1:22" ht="18.75">
      <c r="A19" s="33" t="s">
        <v>70</v>
      </c>
      <c r="B19" s="39">
        <v>12</v>
      </c>
      <c r="C19" s="39">
        <v>35</v>
      </c>
      <c r="D19" s="40">
        <f t="shared" si="3"/>
        <v>47</v>
      </c>
      <c r="E19" s="39">
        <v>14</v>
      </c>
      <c r="F19" s="39">
        <v>34</v>
      </c>
      <c r="G19" s="40">
        <f t="shared" si="4"/>
        <v>48</v>
      </c>
      <c r="H19" s="39">
        <v>13</v>
      </c>
      <c r="I19" s="39">
        <v>34</v>
      </c>
      <c r="J19" s="40">
        <f t="shared" si="5"/>
        <v>47</v>
      </c>
      <c r="K19" s="39">
        <v>9</v>
      </c>
      <c r="L19" s="39">
        <v>45</v>
      </c>
      <c r="M19" s="40">
        <f t="shared" si="6"/>
        <v>54</v>
      </c>
      <c r="N19" s="39"/>
      <c r="O19" s="34"/>
      <c r="P19" s="35"/>
      <c r="Q19" s="34"/>
      <c r="R19" s="34"/>
      <c r="S19" s="35"/>
      <c r="T19" s="74">
        <f t="shared" si="1"/>
        <v>48</v>
      </c>
      <c r="U19" s="74">
        <f t="shared" si="2"/>
        <v>148</v>
      </c>
      <c r="V19" s="77">
        <f t="shared" si="0"/>
        <v>196</v>
      </c>
    </row>
    <row r="20" spans="1:22" ht="18.75">
      <c r="A20" s="41" t="s">
        <v>24</v>
      </c>
      <c r="B20" s="37">
        <f>SUM(B21:B22)</f>
        <v>181</v>
      </c>
      <c r="C20" s="37">
        <f>SUM(C21:C22)</f>
        <v>106</v>
      </c>
      <c r="D20" s="37">
        <f t="shared" si="3"/>
        <v>287</v>
      </c>
      <c r="E20" s="37">
        <f>SUM(E21:E22)</f>
        <v>153</v>
      </c>
      <c r="F20" s="37">
        <f>SUM(F21:F22)</f>
        <v>95</v>
      </c>
      <c r="G20" s="37">
        <f t="shared" si="4"/>
        <v>248</v>
      </c>
      <c r="H20" s="37">
        <f>SUM(H21:H22)</f>
        <v>122</v>
      </c>
      <c r="I20" s="37">
        <f>SUM(I21:I22)</f>
        <v>49</v>
      </c>
      <c r="J20" s="37">
        <f t="shared" si="5"/>
        <v>171</v>
      </c>
      <c r="K20" s="37">
        <f>SUM(K21:K22)</f>
        <v>136</v>
      </c>
      <c r="L20" s="37">
        <f>SUM(L21:L22)</f>
        <v>58</v>
      </c>
      <c r="M20" s="37">
        <f t="shared" si="6"/>
        <v>194</v>
      </c>
      <c r="N20" s="37"/>
      <c r="O20" s="37"/>
      <c r="P20" s="37"/>
      <c r="Q20" s="37"/>
      <c r="R20" s="37"/>
      <c r="S20" s="37"/>
      <c r="T20" s="67">
        <f t="shared" si="1"/>
        <v>592</v>
      </c>
      <c r="U20" s="67">
        <f t="shared" si="2"/>
        <v>308</v>
      </c>
      <c r="V20" s="38">
        <f t="shared" si="0"/>
        <v>900</v>
      </c>
    </row>
    <row r="21" spans="1:22" ht="18.75">
      <c r="A21" s="42" t="s">
        <v>117</v>
      </c>
      <c r="B21" s="43">
        <v>119</v>
      </c>
      <c r="C21" s="43">
        <v>68</v>
      </c>
      <c r="D21" s="40">
        <f>SUM(B21:C21)</f>
        <v>187</v>
      </c>
      <c r="E21" s="43">
        <v>122</v>
      </c>
      <c r="F21" s="43">
        <v>63</v>
      </c>
      <c r="G21" s="40">
        <f t="shared" si="4"/>
        <v>185</v>
      </c>
      <c r="H21" s="43">
        <v>122</v>
      </c>
      <c r="I21" s="43">
        <v>49</v>
      </c>
      <c r="J21" s="40">
        <f t="shared" si="5"/>
        <v>171</v>
      </c>
      <c r="K21" s="43">
        <v>136</v>
      </c>
      <c r="L21" s="43">
        <v>58</v>
      </c>
      <c r="M21" s="40">
        <f t="shared" si="6"/>
        <v>194</v>
      </c>
      <c r="N21" s="39"/>
      <c r="O21" s="34"/>
      <c r="P21" s="35"/>
      <c r="Q21" s="34"/>
      <c r="R21" s="34"/>
      <c r="S21" s="35"/>
      <c r="T21" s="74">
        <f t="shared" si="1"/>
        <v>499</v>
      </c>
      <c r="U21" s="74">
        <f t="shared" si="2"/>
        <v>238</v>
      </c>
      <c r="V21" s="77">
        <f t="shared" si="0"/>
        <v>737</v>
      </c>
    </row>
    <row r="22" spans="1:22" ht="18.75">
      <c r="A22" s="42" t="s">
        <v>118</v>
      </c>
      <c r="B22" s="39">
        <v>62</v>
      </c>
      <c r="C22" s="39">
        <v>38</v>
      </c>
      <c r="D22" s="40">
        <f t="shared" si="3"/>
        <v>100</v>
      </c>
      <c r="E22" s="39">
        <v>31</v>
      </c>
      <c r="F22" s="39">
        <v>32</v>
      </c>
      <c r="G22" s="40">
        <f t="shared" si="4"/>
        <v>63</v>
      </c>
      <c r="H22" s="39"/>
      <c r="I22" s="39"/>
      <c r="J22" s="40"/>
      <c r="K22" s="39"/>
      <c r="L22" s="39"/>
      <c r="M22" s="40"/>
      <c r="N22" s="39"/>
      <c r="O22" s="34"/>
      <c r="P22" s="35"/>
      <c r="Q22" s="34"/>
      <c r="R22" s="34"/>
      <c r="S22" s="35"/>
      <c r="T22" s="74">
        <f t="shared" si="1"/>
        <v>93</v>
      </c>
      <c r="U22" s="74">
        <f t="shared" si="2"/>
        <v>70</v>
      </c>
      <c r="V22" s="77">
        <f t="shared" si="0"/>
        <v>163</v>
      </c>
    </row>
    <row r="23" spans="1:22" ht="18.75">
      <c r="A23" s="36" t="s">
        <v>17</v>
      </c>
      <c r="B23" s="37">
        <f>SUM(B24)</f>
        <v>33</v>
      </c>
      <c r="C23" s="37">
        <f>SUM(C24)</f>
        <v>279</v>
      </c>
      <c r="D23" s="37">
        <f t="shared" si="3"/>
        <v>312</v>
      </c>
      <c r="E23" s="37">
        <f>SUM(E24)</f>
        <v>25</v>
      </c>
      <c r="F23" s="37">
        <f>SUM(F24)</f>
        <v>353</v>
      </c>
      <c r="G23" s="37">
        <f t="shared" si="4"/>
        <v>378</v>
      </c>
      <c r="H23" s="37">
        <f>SUM(H24)</f>
        <v>20</v>
      </c>
      <c r="I23" s="37">
        <f>SUM(I24)</f>
        <v>259</v>
      </c>
      <c r="J23" s="37">
        <f t="shared" si="5"/>
        <v>279</v>
      </c>
      <c r="K23" s="37">
        <f>SUM(K24)</f>
        <v>16</v>
      </c>
      <c r="L23" s="37">
        <f>SUM(L24)</f>
        <v>277</v>
      </c>
      <c r="M23" s="37">
        <f t="shared" si="6"/>
        <v>293</v>
      </c>
      <c r="N23" s="37"/>
      <c r="O23" s="37"/>
      <c r="P23" s="37"/>
      <c r="Q23" s="37"/>
      <c r="R23" s="37"/>
      <c r="S23" s="37"/>
      <c r="T23" s="67">
        <f t="shared" si="1"/>
        <v>94</v>
      </c>
      <c r="U23" s="67">
        <f t="shared" si="2"/>
        <v>1168</v>
      </c>
      <c r="V23" s="38">
        <f t="shared" si="0"/>
        <v>1262</v>
      </c>
    </row>
    <row r="24" spans="1:22" ht="18.75">
      <c r="A24" s="33" t="s">
        <v>71</v>
      </c>
      <c r="B24" s="34">
        <v>33</v>
      </c>
      <c r="C24" s="34">
        <v>279</v>
      </c>
      <c r="D24" s="35">
        <f t="shared" si="3"/>
        <v>312</v>
      </c>
      <c r="E24" s="34">
        <v>25</v>
      </c>
      <c r="F24" s="34">
        <v>353</v>
      </c>
      <c r="G24" s="35">
        <f t="shared" si="4"/>
        <v>378</v>
      </c>
      <c r="H24" s="34">
        <v>20</v>
      </c>
      <c r="I24" s="34">
        <v>259</v>
      </c>
      <c r="J24" s="35">
        <f t="shared" si="5"/>
        <v>279</v>
      </c>
      <c r="K24" s="34">
        <v>16</v>
      </c>
      <c r="L24" s="34">
        <v>277</v>
      </c>
      <c r="M24" s="35">
        <f t="shared" si="6"/>
        <v>293</v>
      </c>
      <c r="N24" s="34"/>
      <c r="O24" s="34"/>
      <c r="P24" s="35"/>
      <c r="Q24" s="34"/>
      <c r="R24" s="34"/>
      <c r="S24" s="35"/>
      <c r="T24" s="74">
        <f t="shared" si="1"/>
        <v>94</v>
      </c>
      <c r="U24" s="74">
        <f t="shared" si="2"/>
        <v>1168</v>
      </c>
      <c r="V24" s="77">
        <f t="shared" si="0"/>
        <v>1262</v>
      </c>
    </row>
    <row r="25" spans="1:22" ht="18.75">
      <c r="A25" s="36" t="s">
        <v>12</v>
      </c>
      <c r="B25" s="37">
        <f>SUM(B26:B29)</f>
        <v>135</v>
      </c>
      <c r="C25" s="37">
        <f>SUM(C26:C29)</f>
        <v>360</v>
      </c>
      <c r="D25" s="37">
        <f t="shared" si="3"/>
        <v>495</v>
      </c>
      <c r="E25" s="37">
        <f>SUM(E26:E29)</f>
        <v>130</v>
      </c>
      <c r="F25" s="37">
        <f>SUM(F26:F29)</f>
        <v>316</v>
      </c>
      <c r="G25" s="37">
        <f t="shared" si="4"/>
        <v>446</v>
      </c>
      <c r="H25" s="37">
        <f>SUM(H26:H29)</f>
        <v>117</v>
      </c>
      <c r="I25" s="37">
        <f>SUM(I26:I29)</f>
        <v>350</v>
      </c>
      <c r="J25" s="37">
        <f t="shared" si="5"/>
        <v>467</v>
      </c>
      <c r="K25" s="37">
        <f>SUM(K26:K29)</f>
        <v>108</v>
      </c>
      <c r="L25" s="37">
        <f>SUM(L26:L29)</f>
        <v>367</v>
      </c>
      <c r="M25" s="37">
        <f t="shared" si="6"/>
        <v>475</v>
      </c>
      <c r="N25" s="37">
        <f>SUM(N26:N29)</f>
        <v>95</v>
      </c>
      <c r="O25" s="37">
        <f>SUM(O26:O29)</f>
        <v>83</v>
      </c>
      <c r="P25" s="37">
        <f>SUM(N25:O25)</f>
        <v>178</v>
      </c>
      <c r="Q25" s="37">
        <f>SUM(Q26:Q29)</f>
        <v>92</v>
      </c>
      <c r="R25" s="37">
        <f>SUM(R26:R29)</f>
        <v>79</v>
      </c>
      <c r="S25" s="37">
        <f t="shared" si="8"/>
        <v>171</v>
      </c>
      <c r="T25" s="67">
        <f t="shared" si="1"/>
        <v>677</v>
      </c>
      <c r="U25" s="67">
        <f t="shared" si="2"/>
        <v>1555</v>
      </c>
      <c r="V25" s="38">
        <f t="shared" si="0"/>
        <v>2232</v>
      </c>
    </row>
    <row r="26" spans="1:22" ht="18.75">
      <c r="A26" s="33" t="s">
        <v>71</v>
      </c>
      <c r="B26" s="34">
        <v>21</v>
      </c>
      <c r="C26" s="34">
        <v>232</v>
      </c>
      <c r="D26" s="35">
        <f t="shared" si="3"/>
        <v>253</v>
      </c>
      <c r="E26" s="34">
        <v>18</v>
      </c>
      <c r="F26" s="34">
        <v>185</v>
      </c>
      <c r="G26" s="35">
        <f t="shared" si="4"/>
        <v>203</v>
      </c>
      <c r="H26" s="34">
        <v>19</v>
      </c>
      <c r="I26" s="34">
        <v>218</v>
      </c>
      <c r="J26" s="35">
        <f t="shared" si="5"/>
        <v>237</v>
      </c>
      <c r="K26" s="34">
        <v>8</v>
      </c>
      <c r="L26" s="34">
        <v>228</v>
      </c>
      <c r="M26" s="35">
        <f t="shared" si="6"/>
        <v>236</v>
      </c>
      <c r="N26" s="34"/>
      <c r="O26" s="34"/>
      <c r="P26" s="35"/>
      <c r="Q26" s="34"/>
      <c r="R26" s="34"/>
      <c r="S26" s="35"/>
      <c r="T26" s="74">
        <f t="shared" si="1"/>
        <v>66</v>
      </c>
      <c r="U26" s="74">
        <f t="shared" si="2"/>
        <v>863</v>
      </c>
      <c r="V26" s="77">
        <f t="shared" si="0"/>
        <v>929</v>
      </c>
    </row>
    <row r="27" spans="1:22" ht="18.75">
      <c r="A27" s="33" t="s">
        <v>72</v>
      </c>
      <c r="B27" s="34">
        <v>95</v>
      </c>
      <c r="C27" s="34">
        <v>84</v>
      </c>
      <c r="D27" s="35">
        <f t="shared" si="3"/>
        <v>179</v>
      </c>
      <c r="E27" s="34">
        <v>98</v>
      </c>
      <c r="F27" s="34">
        <v>80</v>
      </c>
      <c r="G27" s="35">
        <f t="shared" si="4"/>
        <v>178</v>
      </c>
      <c r="H27" s="34">
        <v>81</v>
      </c>
      <c r="I27" s="34">
        <v>86</v>
      </c>
      <c r="J27" s="35">
        <f t="shared" si="5"/>
        <v>167</v>
      </c>
      <c r="K27" s="34">
        <v>82</v>
      </c>
      <c r="L27" s="34">
        <v>102</v>
      </c>
      <c r="M27" s="35">
        <f t="shared" si="6"/>
        <v>184</v>
      </c>
      <c r="N27" s="34">
        <v>95</v>
      </c>
      <c r="O27" s="34">
        <v>83</v>
      </c>
      <c r="P27" s="35">
        <f t="shared" si="7"/>
        <v>178</v>
      </c>
      <c r="Q27" s="34">
        <v>92</v>
      </c>
      <c r="R27" s="34">
        <v>79</v>
      </c>
      <c r="S27" s="35">
        <f t="shared" si="8"/>
        <v>171</v>
      </c>
      <c r="T27" s="74">
        <f t="shared" si="1"/>
        <v>543</v>
      </c>
      <c r="U27" s="74">
        <f t="shared" si="2"/>
        <v>514</v>
      </c>
      <c r="V27" s="77">
        <f t="shared" si="0"/>
        <v>1057</v>
      </c>
    </row>
    <row r="28" spans="1:22" ht="18.75">
      <c r="A28" s="33" t="s">
        <v>172</v>
      </c>
      <c r="B28" s="34">
        <v>16</v>
      </c>
      <c r="C28" s="34">
        <v>25</v>
      </c>
      <c r="D28" s="35">
        <f t="shared" si="3"/>
        <v>41</v>
      </c>
      <c r="E28" s="34">
        <v>10</v>
      </c>
      <c r="F28" s="34">
        <v>29</v>
      </c>
      <c r="G28" s="35">
        <f t="shared" si="4"/>
        <v>39</v>
      </c>
      <c r="H28" s="34">
        <v>11</v>
      </c>
      <c r="I28" s="34">
        <v>23</v>
      </c>
      <c r="J28" s="35">
        <f t="shared" si="5"/>
        <v>34</v>
      </c>
      <c r="K28" s="34">
        <v>12</v>
      </c>
      <c r="L28" s="34">
        <v>17</v>
      </c>
      <c r="M28" s="35">
        <f t="shared" si="6"/>
        <v>29</v>
      </c>
      <c r="N28" s="34"/>
      <c r="O28" s="34"/>
      <c r="P28" s="35"/>
      <c r="Q28" s="34"/>
      <c r="R28" s="34"/>
      <c r="S28" s="35"/>
      <c r="T28" s="74">
        <f t="shared" si="1"/>
        <v>49</v>
      </c>
      <c r="U28" s="74">
        <f t="shared" si="2"/>
        <v>94</v>
      </c>
      <c r="V28" s="77">
        <f t="shared" si="0"/>
        <v>143</v>
      </c>
    </row>
    <row r="29" spans="1:22" ht="18.75">
      <c r="A29" s="33" t="s">
        <v>74</v>
      </c>
      <c r="B29" s="34">
        <v>3</v>
      </c>
      <c r="C29" s="34">
        <v>19</v>
      </c>
      <c r="D29" s="35">
        <f t="shared" si="3"/>
        <v>22</v>
      </c>
      <c r="E29" s="34">
        <v>4</v>
      </c>
      <c r="F29" s="34">
        <v>22</v>
      </c>
      <c r="G29" s="35">
        <f t="shared" si="4"/>
        <v>26</v>
      </c>
      <c r="H29" s="34">
        <v>6</v>
      </c>
      <c r="I29" s="34">
        <v>23</v>
      </c>
      <c r="J29" s="35">
        <f t="shared" si="5"/>
        <v>29</v>
      </c>
      <c r="K29" s="34">
        <v>6</v>
      </c>
      <c r="L29" s="34">
        <v>20</v>
      </c>
      <c r="M29" s="35">
        <f t="shared" si="6"/>
        <v>26</v>
      </c>
      <c r="N29" s="34"/>
      <c r="O29" s="34"/>
      <c r="P29" s="35"/>
      <c r="Q29" s="34"/>
      <c r="R29" s="34"/>
      <c r="S29" s="35"/>
      <c r="T29" s="74">
        <f t="shared" si="1"/>
        <v>19</v>
      </c>
      <c r="U29" s="74">
        <f t="shared" si="2"/>
        <v>84</v>
      </c>
      <c r="V29" s="77">
        <f t="shared" si="0"/>
        <v>103</v>
      </c>
    </row>
    <row r="30" spans="1:22" ht="18.75">
      <c r="A30" s="36" t="s">
        <v>10</v>
      </c>
      <c r="B30" s="37">
        <f>SUM(B31:B36)</f>
        <v>197</v>
      </c>
      <c r="C30" s="37">
        <f>SUM(C31:C36)</f>
        <v>202</v>
      </c>
      <c r="D30" s="37">
        <f t="shared" si="3"/>
        <v>399</v>
      </c>
      <c r="E30" s="37">
        <f>SUM(E31:E36)</f>
        <v>180</v>
      </c>
      <c r="F30" s="37">
        <f>SUM(F31:F36)</f>
        <v>210</v>
      </c>
      <c r="G30" s="37">
        <f t="shared" si="4"/>
        <v>390</v>
      </c>
      <c r="H30" s="37">
        <f>SUM(H31:H36)</f>
        <v>160</v>
      </c>
      <c r="I30" s="37">
        <f>SUM(I31:I36)</f>
        <v>223</v>
      </c>
      <c r="J30" s="37">
        <f t="shared" si="5"/>
        <v>383</v>
      </c>
      <c r="K30" s="37">
        <f>SUM(K31:K36)</f>
        <v>183</v>
      </c>
      <c r="L30" s="37">
        <f>SUM(L31:L36)</f>
        <v>209</v>
      </c>
      <c r="M30" s="37">
        <f t="shared" si="6"/>
        <v>392</v>
      </c>
      <c r="N30" s="37">
        <f>SUM(N31:N36)</f>
        <v>147</v>
      </c>
      <c r="O30" s="37">
        <f>SUM(O31:O36)</f>
        <v>136</v>
      </c>
      <c r="P30" s="37">
        <f t="shared" si="7"/>
        <v>283</v>
      </c>
      <c r="Q30" s="37">
        <f>SUM(Q31:Q36)</f>
        <v>175</v>
      </c>
      <c r="R30" s="37">
        <f>SUM(R31:R36)</f>
        <v>113</v>
      </c>
      <c r="S30" s="37">
        <f t="shared" si="8"/>
        <v>288</v>
      </c>
      <c r="T30" s="67">
        <f t="shared" si="1"/>
        <v>1042</v>
      </c>
      <c r="U30" s="67">
        <f t="shared" si="2"/>
        <v>1093</v>
      </c>
      <c r="V30" s="38">
        <f t="shared" si="0"/>
        <v>2135</v>
      </c>
    </row>
    <row r="31" spans="1:22" ht="18.75">
      <c r="A31" s="33" t="s">
        <v>162</v>
      </c>
      <c r="B31" s="34"/>
      <c r="C31" s="34"/>
      <c r="D31" s="35"/>
      <c r="E31" s="34"/>
      <c r="F31" s="34"/>
      <c r="G31" s="35"/>
      <c r="H31" s="34"/>
      <c r="I31" s="34"/>
      <c r="J31" s="35"/>
      <c r="K31" s="34">
        <v>3</v>
      </c>
      <c r="L31" s="34">
        <v>0</v>
      </c>
      <c r="M31" s="35">
        <f t="shared" si="6"/>
        <v>3</v>
      </c>
      <c r="N31" s="34"/>
      <c r="O31" s="34"/>
      <c r="P31" s="35"/>
      <c r="Q31" s="34"/>
      <c r="R31" s="34"/>
      <c r="S31" s="35"/>
      <c r="T31" s="74">
        <f t="shared" si="1"/>
        <v>3</v>
      </c>
      <c r="U31" s="74">
        <f t="shared" si="2"/>
        <v>0</v>
      </c>
      <c r="V31" s="77">
        <f t="shared" si="0"/>
        <v>3</v>
      </c>
    </row>
    <row r="32" spans="1:22" ht="18.75">
      <c r="A32" s="33" t="s">
        <v>75</v>
      </c>
      <c r="B32" s="34">
        <v>15</v>
      </c>
      <c r="C32" s="34">
        <v>48</v>
      </c>
      <c r="D32" s="35">
        <f t="shared" si="3"/>
        <v>63</v>
      </c>
      <c r="E32" s="34">
        <v>14</v>
      </c>
      <c r="F32" s="34">
        <v>32</v>
      </c>
      <c r="G32" s="35">
        <f t="shared" si="4"/>
        <v>46</v>
      </c>
      <c r="H32" s="34">
        <v>6</v>
      </c>
      <c r="I32" s="34">
        <v>45</v>
      </c>
      <c r="J32" s="35">
        <f t="shared" si="5"/>
        <v>51</v>
      </c>
      <c r="K32" s="34">
        <v>8</v>
      </c>
      <c r="L32" s="34">
        <v>38</v>
      </c>
      <c r="M32" s="35">
        <f t="shared" si="6"/>
        <v>46</v>
      </c>
      <c r="N32" s="34"/>
      <c r="O32" s="34"/>
      <c r="P32" s="35"/>
      <c r="Q32" s="34"/>
      <c r="R32" s="34"/>
      <c r="S32" s="35"/>
      <c r="T32" s="74">
        <f t="shared" si="1"/>
        <v>43</v>
      </c>
      <c r="U32" s="74">
        <f t="shared" si="2"/>
        <v>163</v>
      </c>
      <c r="V32" s="77">
        <f t="shared" si="0"/>
        <v>206</v>
      </c>
    </row>
    <row r="33" spans="1:22" ht="18.75">
      <c r="A33" s="33" t="s">
        <v>76</v>
      </c>
      <c r="B33" s="34">
        <v>3</v>
      </c>
      <c r="C33" s="34">
        <v>18</v>
      </c>
      <c r="D33" s="35">
        <f t="shared" si="3"/>
        <v>21</v>
      </c>
      <c r="E33" s="34">
        <v>4</v>
      </c>
      <c r="F33" s="34">
        <v>21</v>
      </c>
      <c r="G33" s="35">
        <f t="shared" si="4"/>
        <v>25</v>
      </c>
      <c r="H33" s="34">
        <v>2</v>
      </c>
      <c r="I33" s="34">
        <v>16</v>
      </c>
      <c r="J33" s="35">
        <f t="shared" si="5"/>
        <v>18</v>
      </c>
      <c r="K33" s="34">
        <v>1</v>
      </c>
      <c r="L33" s="34">
        <v>25</v>
      </c>
      <c r="M33" s="35">
        <f t="shared" si="6"/>
        <v>26</v>
      </c>
      <c r="N33" s="34"/>
      <c r="O33" s="34"/>
      <c r="P33" s="35"/>
      <c r="Q33" s="34"/>
      <c r="R33" s="34"/>
      <c r="S33" s="35"/>
      <c r="T33" s="74">
        <f t="shared" si="1"/>
        <v>10</v>
      </c>
      <c r="U33" s="74">
        <f t="shared" si="2"/>
        <v>80</v>
      </c>
      <c r="V33" s="77">
        <f t="shared" si="0"/>
        <v>90</v>
      </c>
    </row>
    <row r="34" spans="1:22" ht="18.75">
      <c r="A34" s="33" t="s">
        <v>72</v>
      </c>
      <c r="B34" s="34">
        <v>173</v>
      </c>
      <c r="C34" s="34">
        <v>119</v>
      </c>
      <c r="D34" s="35">
        <f t="shared" si="3"/>
        <v>292</v>
      </c>
      <c r="E34" s="34">
        <v>149</v>
      </c>
      <c r="F34" s="34">
        <v>143</v>
      </c>
      <c r="G34" s="35">
        <f t="shared" si="4"/>
        <v>292</v>
      </c>
      <c r="H34" s="34">
        <v>143</v>
      </c>
      <c r="I34" s="34">
        <v>147</v>
      </c>
      <c r="J34" s="35">
        <f t="shared" si="5"/>
        <v>290</v>
      </c>
      <c r="K34" s="34">
        <v>164</v>
      </c>
      <c r="L34" s="34">
        <v>127</v>
      </c>
      <c r="M34" s="35">
        <f t="shared" si="6"/>
        <v>291</v>
      </c>
      <c r="N34" s="34">
        <v>147</v>
      </c>
      <c r="O34" s="34">
        <v>136</v>
      </c>
      <c r="P34" s="35">
        <f t="shared" si="7"/>
        <v>283</v>
      </c>
      <c r="Q34" s="34">
        <v>175</v>
      </c>
      <c r="R34" s="34">
        <v>113</v>
      </c>
      <c r="S34" s="35">
        <f t="shared" si="8"/>
        <v>288</v>
      </c>
      <c r="T34" s="74">
        <f t="shared" si="1"/>
        <v>951</v>
      </c>
      <c r="U34" s="74">
        <f t="shared" si="2"/>
        <v>785</v>
      </c>
      <c r="V34" s="77">
        <f t="shared" si="0"/>
        <v>1736</v>
      </c>
    </row>
    <row r="35" spans="1:22" ht="18.75">
      <c r="A35" s="33" t="s">
        <v>77</v>
      </c>
      <c r="B35" s="34">
        <v>4</v>
      </c>
      <c r="C35" s="34">
        <v>17</v>
      </c>
      <c r="D35" s="35">
        <f t="shared" si="3"/>
        <v>21</v>
      </c>
      <c r="E35" s="34">
        <v>10</v>
      </c>
      <c r="F35" s="34">
        <v>12</v>
      </c>
      <c r="G35" s="35">
        <f t="shared" si="4"/>
        <v>22</v>
      </c>
      <c r="H35" s="34">
        <v>8</v>
      </c>
      <c r="I35" s="34">
        <v>13</v>
      </c>
      <c r="J35" s="35">
        <f t="shared" si="5"/>
        <v>21</v>
      </c>
      <c r="K35" s="34">
        <v>6</v>
      </c>
      <c r="L35" s="34">
        <v>18</v>
      </c>
      <c r="M35" s="35">
        <f t="shared" si="6"/>
        <v>24</v>
      </c>
      <c r="N35" s="34"/>
      <c r="O35" s="34"/>
      <c r="P35" s="35"/>
      <c r="Q35" s="34"/>
      <c r="R35" s="34"/>
      <c r="S35" s="35"/>
      <c r="T35" s="74">
        <f t="shared" si="1"/>
        <v>28</v>
      </c>
      <c r="U35" s="74">
        <f t="shared" si="2"/>
        <v>60</v>
      </c>
      <c r="V35" s="77">
        <f t="shared" si="0"/>
        <v>88</v>
      </c>
    </row>
    <row r="36" spans="1:22" ht="18.75">
      <c r="A36" s="33" t="s">
        <v>78</v>
      </c>
      <c r="B36" s="34">
        <v>2</v>
      </c>
      <c r="C36" s="34">
        <v>0</v>
      </c>
      <c r="D36" s="35">
        <f t="shared" si="3"/>
        <v>2</v>
      </c>
      <c r="E36" s="34">
        <v>3</v>
      </c>
      <c r="F36" s="34">
        <v>2</v>
      </c>
      <c r="G36" s="35">
        <f t="shared" si="4"/>
        <v>5</v>
      </c>
      <c r="H36" s="34">
        <v>1</v>
      </c>
      <c r="I36" s="34">
        <v>2</v>
      </c>
      <c r="J36" s="35">
        <f t="shared" si="5"/>
        <v>3</v>
      </c>
      <c r="K36" s="34">
        <v>1</v>
      </c>
      <c r="L36" s="34">
        <v>1</v>
      </c>
      <c r="M36" s="35">
        <f t="shared" si="6"/>
        <v>2</v>
      </c>
      <c r="N36" s="34"/>
      <c r="O36" s="34"/>
      <c r="P36" s="35"/>
      <c r="Q36" s="34"/>
      <c r="R36" s="34"/>
      <c r="S36" s="35"/>
      <c r="T36" s="74">
        <f t="shared" si="1"/>
        <v>7</v>
      </c>
      <c r="U36" s="74">
        <f t="shared" si="2"/>
        <v>5</v>
      </c>
      <c r="V36" s="77">
        <f t="shared" si="0"/>
        <v>12</v>
      </c>
    </row>
    <row r="37" spans="1:22" ht="18.75">
      <c r="A37" s="36" t="s">
        <v>16</v>
      </c>
      <c r="B37" s="37">
        <f>SUM(B38)</f>
        <v>58</v>
      </c>
      <c r="C37" s="37">
        <f>SUM(C38)</f>
        <v>100</v>
      </c>
      <c r="D37" s="37">
        <f t="shared" si="3"/>
        <v>158</v>
      </c>
      <c r="E37" s="37">
        <f>SUM(E38)</f>
        <v>47</v>
      </c>
      <c r="F37" s="37">
        <f>SUM(F38)</f>
        <v>87</v>
      </c>
      <c r="G37" s="37">
        <f t="shared" si="4"/>
        <v>134</v>
      </c>
      <c r="H37" s="37">
        <f>SUM(H38)</f>
        <v>41</v>
      </c>
      <c r="I37" s="37">
        <f>SUM(I38)</f>
        <v>78</v>
      </c>
      <c r="J37" s="37">
        <f t="shared" si="5"/>
        <v>119</v>
      </c>
      <c r="K37" s="37">
        <f>SUM(K38)</f>
        <v>37</v>
      </c>
      <c r="L37" s="37">
        <f>SUM(L38)</f>
        <v>93</v>
      </c>
      <c r="M37" s="37">
        <f t="shared" si="6"/>
        <v>130</v>
      </c>
      <c r="N37" s="37">
        <f>SUM(N38)</f>
        <v>34</v>
      </c>
      <c r="O37" s="37">
        <f>SUM(O38)</f>
        <v>75</v>
      </c>
      <c r="P37" s="37">
        <f t="shared" si="7"/>
        <v>109</v>
      </c>
      <c r="Q37" s="37">
        <f>SUM(Q38)</f>
        <v>36</v>
      </c>
      <c r="R37" s="37">
        <f>SUM(R38)</f>
        <v>77</v>
      </c>
      <c r="S37" s="37">
        <f t="shared" si="8"/>
        <v>113</v>
      </c>
      <c r="T37" s="67">
        <f t="shared" si="1"/>
        <v>253</v>
      </c>
      <c r="U37" s="67">
        <f t="shared" si="2"/>
        <v>510</v>
      </c>
      <c r="V37" s="38">
        <f t="shared" si="0"/>
        <v>763</v>
      </c>
    </row>
    <row r="38" spans="1:22" ht="18.75">
      <c r="A38" s="33" t="s">
        <v>79</v>
      </c>
      <c r="B38" s="34">
        <v>58</v>
      </c>
      <c r="C38" s="34">
        <v>100</v>
      </c>
      <c r="D38" s="35">
        <f t="shared" si="3"/>
        <v>158</v>
      </c>
      <c r="E38" s="34">
        <v>47</v>
      </c>
      <c r="F38" s="34">
        <v>87</v>
      </c>
      <c r="G38" s="35">
        <f t="shared" si="4"/>
        <v>134</v>
      </c>
      <c r="H38" s="34">
        <v>41</v>
      </c>
      <c r="I38" s="34">
        <v>78</v>
      </c>
      <c r="J38" s="35">
        <f t="shared" si="5"/>
        <v>119</v>
      </c>
      <c r="K38" s="34">
        <v>37</v>
      </c>
      <c r="L38" s="34">
        <v>93</v>
      </c>
      <c r="M38" s="35">
        <f t="shared" si="6"/>
        <v>130</v>
      </c>
      <c r="N38" s="34">
        <v>34</v>
      </c>
      <c r="O38" s="34">
        <v>75</v>
      </c>
      <c r="P38" s="35">
        <f t="shared" si="7"/>
        <v>109</v>
      </c>
      <c r="Q38" s="34">
        <v>36</v>
      </c>
      <c r="R38" s="34">
        <v>77</v>
      </c>
      <c r="S38" s="35">
        <f t="shared" si="8"/>
        <v>113</v>
      </c>
      <c r="T38" s="74">
        <f t="shared" si="1"/>
        <v>253</v>
      </c>
      <c r="U38" s="74">
        <f t="shared" si="2"/>
        <v>510</v>
      </c>
      <c r="V38" s="77">
        <f t="shared" ref="V38:V69" si="9">SUM(S38,P38,M38,J38,G38,D38)</f>
        <v>763</v>
      </c>
    </row>
    <row r="39" spans="1:22" ht="18.75">
      <c r="A39" s="36" t="s">
        <v>11</v>
      </c>
      <c r="B39" s="37">
        <f>SUM(B40:B53)</f>
        <v>179</v>
      </c>
      <c r="C39" s="37">
        <f>SUM(C40:C53)</f>
        <v>422</v>
      </c>
      <c r="D39" s="37">
        <f t="shared" si="3"/>
        <v>601</v>
      </c>
      <c r="E39" s="37">
        <f>SUM(E40:E53)</f>
        <v>180</v>
      </c>
      <c r="F39" s="37">
        <f>SUM(F40:F53)</f>
        <v>323</v>
      </c>
      <c r="G39" s="37">
        <f t="shared" si="4"/>
        <v>503</v>
      </c>
      <c r="H39" s="37">
        <f>SUM(H40:H53)</f>
        <v>144</v>
      </c>
      <c r="I39" s="37">
        <f>SUM(I40:I53)</f>
        <v>255</v>
      </c>
      <c r="J39" s="37">
        <f t="shared" si="5"/>
        <v>399</v>
      </c>
      <c r="K39" s="37">
        <f>SUM(K40:K53)</f>
        <v>174</v>
      </c>
      <c r="L39" s="37">
        <f>SUM(L40:L53)</f>
        <v>242</v>
      </c>
      <c r="M39" s="37">
        <f t="shared" si="6"/>
        <v>416</v>
      </c>
      <c r="N39" s="37"/>
      <c r="O39" s="37"/>
      <c r="P39" s="37"/>
      <c r="Q39" s="37"/>
      <c r="R39" s="37"/>
      <c r="S39" s="37"/>
      <c r="T39" s="67">
        <f t="shared" si="1"/>
        <v>677</v>
      </c>
      <c r="U39" s="67">
        <f t="shared" si="2"/>
        <v>1242</v>
      </c>
      <c r="V39" s="38">
        <f t="shared" si="9"/>
        <v>1919</v>
      </c>
    </row>
    <row r="40" spans="1:22" ht="18.75">
      <c r="A40" s="33" t="s">
        <v>92</v>
      </c>
      <c r="B40" s="34">
        <v>90</v>
      </c>
      <c r="C40" s="34">
        <v>271</v>
      </c>
      <c r="D40" s="35">
        <f t="shared" si="3"/>
        <v>361</v>
      </c>
      <c r="E40" s="34"/>
      <c r="F40" s="34"/>
      <c r="G40" s="35"/>
      <c r="H40" s="34"/>
      <c r="I40" s="34"/>
      <c r="J40" s="35"/>
      <c r="K40" s="34"/>
      <c r="L40" s="34"/>
      <c r="M40" s="35"/>
      <c r="N40" s="34"/>
      <c r="O40" s="34"/>
      <c r="P40" s="35"/>
      <c r="Q40" s="34"/>
      <c r="R40" s="34"/>
      <c r="S40" s="35"/>
      <c r="T40" s="74">
        <f t="shared" si="1"/>
        <v>90</v>
      </c>
      <c r="U40" s="74">
        <f t="shared" si="2"/>
        <v>271</v>
      </c>
      <c r="V40" s="77">
        <f t="shared" si="9"/>
        <v>361</v>
      </c>
    </row>
    <row r="41" spans="1:22" ht="18.75">
      <c r="A41" s="33" t="s">
        <v>93</v>
      </c>
      <c r="B41" s="34"/>
      <c r="C41" s="34"/>
      <c r="D41" s="35"/>
      <c r="E41" s="34">
        <v>16</v>
      </c>
      <c r="F41" s="34">
        <v>10</v>
      </c>
      <c r="G41" s="35">
        <f t="shared" si="4"/>
        <v>26</v>
      </c>
      <c r="H41" s="34">
        <v>11</v>
      </c>
      <c r="I41" s="34">
        <v>15</v>
      </c>
      <c r="J41" s="35">
        <f t="shared" si="5"/>
        <v>26</v>
      </c>
      <c r="K41" s="34">
        <v>21</v>
      </c>
      <c r="L41" s="34">
        <v>14</v>
      </c>
      <c r="M41" s="35">
        <f t="shared" si="6"/>
        <v>35</v>
      </c>
      <c r="N41" s="34"/>
      <c r="O41" s="34"/>
      <c r="P41" s="35"/>
      <c r="Q41" s="34"/>
      <c r="R41" s="34"/>
      <c r="S41" s="35"/>
      <c r="T41" s="74">
        <f t="shared" si="1"/>
        <v>48</v>
      </c>
      <c r="U41" s="74">
        <f t="shared" si="2"/>
        <v>39</v>
      </c>
      <c r="V41" s="77">
        <f t="shared" si="9"/>
        <v>87</v>
      </c>
    </row>
    <row r="42" spans="1:22" ht="18.75">
      <c r="A42" s="33" t="s">
        <v>94</v>
      </c>
      <c r="B42" s="34">
        <v>26</v>
      </c>
      <c r="C42" s="34">
        <v>35</v>
      </c>
      <c r="D42" s="35">
        <f t="shared" si="3"/>
        <v>61</v>
      </c>
      <c r="E42" s="34">
        <v>40</v>
      </c>
      <c r="F42" s="34">
        <v>40</v>
      </c>
      <c r="G42" s="35">
        <f t="shared" si="4"/>
        <v>80</v>
      </c>
      <c r="H42" s="34">
        <v>24</v>
      </c>
      <c r="I42" s="34">
        <v>34</v>
      </c>
      <c r="J42" s="35">
        <f t="shared" si="5"/>
        <v>58</v>
      </c>
      <c r="K42" s="34">
        <v>36</v>
      </c>
      <c r="L42" s="34">
        <v>41</v>
      </c>
      <c r="M42" s="35">
        <f t="shared" si="6"/>
        <v>77</v>
      </c>
      <c r="N42" s="34"/>
      <c r="O42" s="34"/>
      <c r="P42" s="35"/>
      <c r="Q42" s="34"/>
      <c r="R42" s="34"/>
      <c r="S42" s="35"/>
      <c r="T42" s="74">
        <f t="shared" si="1"/>
        <v>126</v>
      </c>
      <c r="U42" s="74">
        <f t="shared" si="2"/>
        <v>150</v>
      </c>
      <c r="V42" s="77">
        <f t="shared" si="9"/>
        <v>276</v>
      </c>
    </row>
    <row r="43" spans="1:22" ht="18.75">
      <c r="A43" s="33" t="s">
        <v>95</v>
      </c>
      <c r="B43" s="34"/>
      <c r="C43" s="34"/>
      <c r="D43" s="35"/>
      <c r="E43" s="34"/>
      <c r="F43" s="34"/>
      <c r="G43" s="35"/>
      <c r="H43" s="34"/>
      <c r="I43" s="34"/>
      <c r="J43" s="35"/>
      <c r="K43" s="34">
        <v>0</v>
      </c>
      <c r="L43" s="34">
        <v>1</v>
      </c>
      <c r="M43" s="35">
        <f t="shared" si="6"/>
        <v>1</v>
      </c>
      <c r="N43" s="34"/>
      <c r="O43" s="34"/>
      <c r="P43" s="35"/>
      <c r="Q43" s="34"/>
      <c r="R43" s="34"/>
      <c r="S43" s="35"/>
      <c r="T43" s="74">
        <f t="shared" si="1"/>
        <v>0</v>
      </c>
      <c r="U43" s="74">
        <f t="shared" si="2"/>
        <v>1</v>
      </c>
      <c r="V43" s="77">
        <f t="shared" si="9"/>
        <v>1</v>
      </c>
    </row>
    <row r="44" spans="1:22" ht="18.75">
      <c r="A44" s="33" t="s">
        <v>96</v>
      </c>
      <c r="B44" s="34">
        <v>19</v>
      </c>
      <c r="C44" s="34">
        <v>25</v>
      </c>
      <c r="D44" s="35">
        <f t="shared" si="3"/>
        <v>44</v>
      </c>
      <c r="E44" s="34">
        <v>14</v>
      </c>
      <c r="F44" s="34">
        <v>13</v>
      </c>
      <c r="G44" s="35">
        <f t="shared" si="4"/>
        <v>27</v>
      </c>
      <c r="H44" s="34">
        <v>10</v>
      </c>
      <c r="I44" s="34">
        <v>16</v>
      </c>
      <c r="J44" s="35">
        <f t="shared" si="5"/>
        <v>26</v>
      </c>
      <c r="K44" s="34">
        <v>15</v>
      </c>
      <c r="L44" s="34">
        <v>18</v>
      </c>
      <c r="M44" s="35">
        <f t="shared" si="6"/>
        <v>33</v>
      </c>
      <c r="N44" s="34"/>
      <c r="O44" s="34"/>
      <c r="P44" s="35"/>
      <c r="Q44" s="34"/>
      <c r="R44" s="34"/>
      <c r="S44" s="35"/>
      <c r="T44" s="74">
        <f t="shared" si="1"/>
        <v>58</v>
      </c>
      <c r="U44" s="74">
        <f t="shared" si="2"/>
        <v>72</v>
      </c>
      <c r="V44" s="77">
        <f t="shared" si="9"/>
        <v>130</v>
      </c>
    </row>
    <row r="45" spans="1:22" ht="18.75">
      <c r="A45" s="33" t="s">
        <v>97</v>
      </c>
      <c r="B45" s="34"/>
      <c r="C45" s="34"/>
      <c r="D45" s="35"/>
      <c r="E45" s="34">
        <v>21</v>
      </c>
      <c r="F45" s="34">
        <v>46</v>
      </c>
      <c r="G45" s="35">
        <f t="shared" si="4"/>
        <v>67</v>
      </c>
      <c r="H45" s="34">
        <v>13</v>
      </c>
      <c r="I45" s="34">
        <v>44</v>
      </c>
      <c r="J45" s="35">
        <f t="shared" si="5"/>
        <v>57</v>
      </c>
      <c r="K45" s="34">
        <v>21</v>
      </c>
      <c r="L45" s="34">
        <v>38</v>
      </c>
      <c r="M45" s="35">
        <f t="shared" si="6"/>
        <v>59</v>
      </c>
      <c r="N45" s="34"/>
      <c r="O45" s="34"/>
      <c r="P45" s="35"/>
      <c r="Q45" s="34"/>
      <c r="R45" s="34"/>
      <c r="S45" s="35"/>
      <c r="T45" s="74">
        <f t="shared" si="1"/>
        <v>55</v>
      </c>
      <c r="U45" s="74">
        <f t="shared" si="2"/>
        <v>128</v>
      </c>
      <c r="V45" s="77">
        <f t="shared" si="9"/>
        <v>183</v>
      </c>
    </row>
    <row r="46" spans="1:22" ht="18.75">
      <c r="A46" s="33" t="s">
        <v>98</v>
      </c>
      <c r="B46" s="34">
        <v>11</v>
      </c>
      <c r="C46" s="34">
        <v>29</v>
      </c>
      <c r="D46" s="35">
        <f t="shared" si="3"/>
        <v>40</v>
      </c>
      <c r="E46" s="34">
        <v>8</v>
      </c>
      <c r="F46" s="34">
        <v>19</v>
      </c>
      <c r="G46" s="35">
        <f t="shared" si="4"/>
        <v>27</v>
      </c>
      <c r="H46" s="34">
        <v>3</v>
      </c>
      <c r="I46" s="34">
        <v>14</v>
      </c>
      <c r="J46" s="35">
        <f t="shared" si="5"/>
        <v>17</v>
      </c>
      <c r="K46" s="34">
        <v>3</v>
      </c>
      <c r="L46" s="34">
        <v>8</v>
      </c>
      <c r="M46" s="35">
        <f t="shared" si="6"/>
        <v>11</v>
      </c>
      <c r="N46" s="34"/>
      <c r="O46" s="34"/>
      <c r="P46" s="35"/>
      <c r="Q46" s="34"/>
      <c r="R46" s="34"/>
      <c r="S46" s="35"/>
      <c r="T46" s="74">
        <f t="shared" si="1"/>
        <v>25</v>
      </c>
      <c r="U46" s="74">
        <f t="shared" si="2"/>
        <v>70</v>
      </c>
      <c r="V46" s="77">
        <f t="shared" si="9"/>
        <v>95</v>
      </c>
    </row>
    <row r="47" spans="1:22" ht="18.75">
      <c r="A47" s="33" t="s">
        <v>99</v>
      </c>
      <c r="B47" s="34"/>
      <c r="C47" s="34"/>
      <c r="D47" s="35"/>
      <c r="E47" s="34">
        <v>14</v>
      </c>
      <c r="F47" s="34">
        <v>48</v>
      </c>
      <c r="G47" s="35">
        <f t="shared" si="4"/>
        <v>62</v>
      </c>
      <c r="H47" s="34">
        <v>19</v>
      </c>
      <c r="I47" s="34">
        <v>21</v>
      </c>
      <c r="J47" s="35">
        <f t="shared" si="5"/>
        <v>40</v>
      </c>
      <c r="K47" s="34">
        <v>20</v>
      </c>
      <c r="L47" s="34">
        <v>24</v>
      </c>
      <c r="M47" s="35">
        <f t="shared" si="6"/>
        <v>44</v>
      </c>
      <c r="N47" s="34"/>
      <c r="O47" s="34"/>
      <c r="P47" s="35"/>
      <c r="Q47" s="34"/>
      <c r="R47" s="34"/>
      <c r="S47" s="35"/>
      <c r="T47" s="74">
        <f t="shared" si="1"/>
        <v>53</v>
      </c>
      <c r="U47" s="74">
        <f t="shared" si="2"/>
        <v>93</v>
      </c>
      <c r="V47" s="77">
        <f t="shared" si="9"/>
        <v>146</v>
      </c>
    </row>
    <row r="48" spans="1:22" ht="18.75">
      <c r="A48" s="33" t="s">
        <v>100</v>
      </c>
      <c r="B48" s="34">
        <v>6</v>
      </c>
      <c r="C48" s="34">
        <v>11</v>
      </c>
      <c r="D48" s="35">
        <f t="shared" si="3"/>
        <v>17</v>
      </c>
      <c r="E48" s="34">
        <v>4</v>
      </c>
      <c r="F48" s="34">
        <v>9</v>
      </c>
      <c r="G48" s="35">
        <f t="shared" si="4"/>
        <v>13</v>
      </c>
      <c r="H48" s="34">
        <v>7</v>
      </c>
      <c r="I48" s="34">
        <v>12</v>
      </c>
      <c r="J48" s="35">
        <f t="shared" si="5"/>
        <v>19</v>
      </c>
      <c r="K48" s="34">
        <v>5</v>
      </c>
      <c r="L48" s="34">
        <v>15</v>
      </c>
      <c r="M48" s="35">
        <f t="shared" si="6"/>
        <v>20</v>
      </c>
      <c r="N48" s="34"/>
      <c r="O48" s="34"/>
      <c r="P48" s="35"/>
      <c r="Q48" s="34"/>
      <c r="R48" s="34"/>
      <c r="S48" s="35"/>
      <c r="T48" s="74">
        <f t="shared" si="1"/>
        <v>22</v>
      </c>
      <c r="U48" s="74">
        <f t="shared" si="2"/>
        <v>47</v>
      </c>
      <c r="V48" s="77">
        <f t="shared" si="9"/>
        <v>69</v>
      </c>
    </row>
    <row r="49" spans="1:22" ht="18.75">
      <c r="A49" s="33" t="s">
        <v>101</v>
      </c>
      <c r="B49" s="34"/>
      <c r="C49" s="34"/>
      <c r="D49" s="35"/>
      <c r="E49" s="34">
        <v>15</v>
      </c>
      <c r="F49" s="34">
        <v>37</v>
      </c>
      <c r="G49" s="35">
        <f t="shared" si="4"/>
        <v>52</v>
      </c>
      <c r="H49" s="34">
        <v>12</v>
      </c>
      <c r="I49" s="34">
        <v>22</v>
      </c>
      <c r="J49" s="35">
        <f t="shared" si="5"/>
        <v>34</v>
      </c>
      <c r="K49" s="34">
        <v>14</v>
      </c>
      <c r="L49" s="34">
        <v>32</v>
      </c>
      <c r="M49" s="35">
        <f t="shared" si="6"/>
        <v>46</v>
      </c>
      <c r="N49" s="34"/>
      <c r="O49" s="34"/>
      <c r="P49" s="35"/>
      <c r="Q49" s="34"/>
      <c r="R49" s="34"/>
      <c r="S49" s="35"/>
      <c r="T49" s="74">
        <f t="shared" si="1"/>
        <v>41</v>
      </c>
      <c r="U49" s="74">
        <f t="shared" si="2"/>
        <v>91</v>
      </c>
      <c r="V49" s="77">
        <f t="shared" si="9"/>
        <v>132</v>
      </c>
    </row>
    <row r="50" spans="1:22" ht="18.75">
      <c r="A50" s="33" t="s">
        <v>102</v>
      </c>
      <c r="B50" s="34"/>
      <c r="C50" s="34"/>
      <c r="D50" s="35"/>
      <c r="E50" s="34">
        <v>6</v>
      </c>
      <c r="F50" s="34">
        <v>17</v>
      </c>
      <c r="G50" s="35">
        <f t="shared" si="4"/>
        <v>23</v>
      </c>
      <c r="H50" s="34">
        <v>7</v>
      </c>
      <c r="I50" s="34">
        <v>11</v>
      </c>
      <c r="J50" s="35">
        <f t="shared" si="5"/>
        <v>18</v>
      </c>
      <c r="K50" s="34">
        <v>5</v>
      </c>
      <c r="L50" s="34">
        <v>6</v>
      </c>
      <c r="M50" s="35">
        <f t="shared" si="6"/>
        <v>11</v>
      </c>
      <c r="N50" s="34"/>
      <c r="O50" s="34"/>
      <c r="P50" s="35"/>
      <c r="Q50" s="34"/>
      <c r="R50" s="34"/>
      <c r="S50" s="35"/>
      <c r="T50" s="74">
        <f t="shared" si="1"/>
        <v>18</v>
      </c>
      <c r="U50" s="74">
        <f t="shared" si="2"/>
        <v>34</v>
      </c>
      <c r="V50" s="77">
        <f t="shared" si="9"/>
        <v>52</v>
      </c>
    </row>
    <row r="51" spans="1:22" ht="18.75">
      <c r="A51" s="33" t="s">
        <v>103</v>
      </c>
      <c r="B51" s="34"/>
      <c r="C51" s="34"/>
      <c r="D51" s="35"/>
      <c r="E51" s="34">
        <v>22</v>
      </c>
      <c r="F51" s="34">
        <v>11</v>
      </c>
      <c r="G51" s="35">
        <f t="shared" si="4"/>
        <v>33</v>
      </c>
      <c r="H51" s="34">
        <v>20</v>
      </c>
      <c r="I51" s="34">
        <v>8</v>
      </c>
      <c r="J51" s="35">
        <f t="shared" si="5"/>
        <v>28</v>
      </c>
      <c r="K51" s="34">
        <v>16</v>
      </c>
      <c r="L51" s="34">
        <v>4</v>
      </c>
      <c r="M51" s="35">
        <f t="shared" si="6"/>
        <v>20</v>
      </c>
      <c r="N51" s="34"/>
      <c r="O51" s="34"/>
      <c r="P51" s="35"/>
      <c r="Q51" s="34"/>
      <c r="R51" s="34"/>
      <c r="S51" s="35"/>
      <c r="T51" s="74">
        <f t="shared" si="1"/>
        <v>58</v>
      </c>
      <c r="U51" s="74">
        <f t="shared" si="2"/>
        <v>23</v>
      </c>
      <c r="V51" s="77">
        <f t="shared" si="9"/>
        <v>81</v>
      </c>
    </row>
    <row r="52" spans="1:22" ht="18.75">
      <c r="A52" s="33" t="s">
        <v>104</v>
      </c>
      <c r="B52" s="34">
        <v>5</v>
      </c>
      <c r="C52" s="34">
        <v>5</v>
      </c>
      <c r="D52" s="35">
        <f t="shared" si="3"/>
        <v>10</v>
      </c>
      <c r="E52" s="34">
        <v>7</v>
      </c>
      <c r="F52" s="34">
        <v>8</v>
      </c>
      <c r="G52" s="35">
        <f t="shared" si="4"/>
        <v>15</v>
      </c>
      <c r="H52" s="34">
        <v>3</v>
      </c>
      <c r="I52" s="34">
        <v>7</v>
      </c>
      <c r="J52" s="35">
        <f t="shared" si="5"/>
        <v>10</v>
      </c>
      <c r="K52" s="34">
        <v>3</v>
      </c>
      <c r="L52" s="34">
        <v>1</v>
      </c>
      <c r="M52" s="35">
        <f t="shared" si="6"/>
        <v>4</v>
      </c>
      <c r="N52" s="34"/>
      <c r="O52" s="34"/>
      <c r="P52" s="35"/>
      <c r="Q52" s="34"/>
      <c r="R52" s="34"/>
      <c r="S52" s="35"/>
      <c r="T52" s="74">
        <f t="shared" si="1"/>
        <v>18</v>
      </c>
      <c r="U52" s="74">
        <f t="shared" si="2"/>
        <v>21</v>
      </c>
      <c r="V52" s="77">
        <f t="shared" si="9"/>
        <v>39</v>
      </c>
    </row>
    <row r="53" spans="1:22" ht="18.75">
      <c r="A53" s="33" t="s">
        <v>83</v>
      </c>
      <c r="B53" s="34">
        <v>22</v>
      </c>
      <c r="C53" s="34">
        <v>46</v>
      </c>
      <c r="D53" s="35">
        <f t="shared" si="3"/>
        <v>68</v>
      </c>
      <c r="E53" s="34">
        <v>13</v>
      </c>
      <c r="F53" s="34">
        <v>65</v>
      </c>
      <c r="G53" s="35">
        <f t="shared" si="4"/>
        <v>78</v>
      </c>
      <c r="H53" s="34">
        <v>15</v>
      </c>
      <c r="I53" s="34">
        <v>51</v>
      </c>
      <c r="J53" s="35">
        <f t="shared" si="5"/>
        <v>66</v>
      </c>
      <c r="K53" s="34">
        <v>15</v>
      </c>
      <c r="L53" s="34">
        <v>40</v>
      </c>
      <c r="M53" s="35">
        <f t="shared" si="6"/>
        <v>55</v>
      </c>
      <c r="N53" s="34"/>
      <c r="O53" s="34"/>
      <c r="P53" s="35"/>
      <c r="Q53" s="34"/>
      <c r="R53" s="34"/>
      <c r="S53" s="35"/>
      <c r="T53" s="74">
        <f t="shared" si="1"/>
        <v>65</v>
      </c>
      <c r="U53" s="74">
        <f t="shared" si="2"/>
        <v>202</v>
      </c>
      <c r="V53" s="77">
        <f t="shared" si="9"/>
        <v>267</v>
      </c>
    </row>
    <row r="54" spans="1:22" ht="18.75">
      <c r="A54" s="36" t="s">
        <v>20</v>
      </c>
      <c r="B54" s="37">
        <f>SUM(B55:B64)</f>
        <v>156</v>
      </c>
      <c r="C54" s="37">
        <f>SUM(C55:C64)</f>
        <v>115</v>
      </c>
      <c r="D54" s="37">
        <f t="shared" si="3"/>
        <v>271</v>
      </c>
      <c r="E54" s="37">
        <f>SUM(E55:E64)</f>
        <v>170</v>
      </c>
      <c r="F54" s="37">
        <f>SUM(F55:F64)</f>
        <v>131</v>
      </c>
      <c r="G54" s="37">
        <f t="shared" si="4"/>
        <v>301</v>
      </c>
      <c r="H54" s="37">
        <f>SUM(H55:H64)</f>
        <v>165</v>
      </c>
      <c r="I54" s="37">
        <f>SUM(I55:I64)</f>
        <v>142</v>
      </c>
      <c r="J54" s="37">
        <f t="shared" si="5"/>
        <v>307</v>
      </c>
      <c r="K54" s="37">
        <f>SUM(K55:K64)</f>
        <v>185</v>
      </c>
      <c r="L54" s="37">
        <f>SUM(L55:L64)</f>
        <v>163</v>
      </c>
      <c r="M54" s="37">
        <f t="shared" si="6"/>
        <v>348</v>
      </c>
      <c r="N54" s="37"/>
      <c r="O54" s="37"/>
      <c r="P54" s="37"/>
      <c r="Q54" s="37"/>
      <c r="R54" s="37"/>
      <c r="S54" s="37"/>
      <c r="T54" s="67">
        <f t="shared" si="1"/>
        <v>676</v>
      </c>
      <c r="U54" s="67">
        <f t="shared" si="2"/>
        <v>551</v>
      </c>
      <c r="V54" s="38">
        <f t="shared" si="9"/>
        <v>1227</v>
      </c>
    </row>
    <row r="55" spans="1:22" ht="18.75">
      <c r="A55" s="33" t="s">
        <v>105</v>
      </c>
      <c r="B55" s="34">
        <v>29</v>
      </c>
      <c r="C55" s="34">
        <v>9</v>
      </c>
      <c r="D55" s="35">
        <f t="shared" si="3"/>
        <v>38</v>
      </c>
      <c r="E55" s="34">
        <v>20</v>
      </c>
      <c r="F55" s="34">
        <v>9</v>
      </c>
      <c r="G55" s="35">
        <f t="shared" si="4"/>
        <v>29</v>
      </c>
      <c r="H55" s="34">
        <v>29</v>
      </c>
      <c r="I55" s="34">
        <v>5</v>
      </c>
      <c r="J55" s="35">
        <f t="shared" si="5"/>
        <v>34</v>
      </c>
      <c r="K55" s="34">
        <v>27</v>
      </c>
      <c r="L55" s="34">
        <v>7</v>
      </c>
      <c r="M55" s="35">
        <f t="shared" si="6"/>
        <v>34</v>
      </c>
      <c r="N55" s="34"/>
      <c r="O55" s="34"/>
      <c r="P55" s="35"/>
      <c r="Q55" s="34"/>
      <c r="R55" s="34"/>
      <c r="S55" s="35"/>
      <c r="T55" s="74">
        <f t="shared" si="1"/>
        <v>105</v>
      </c>
      <c r="U55" s="74">
        <f t="shared" si="2"/>
        <v>30</v>
      </c>
      <c r="V55" s="77">
        <f t="shared" si="9"/>
        <v>135</v>
      </c>
    </row>
    <row r="56" spans="1:22" ht="18.75">
      <c r="A56" s="33" t="s">
        <v>106</v>
      </c>
      <c r="B56" s="34">
        <v>13</v>
      </c>
      <c r="C56" s="34">
        <v>23</v>
      </c>
      <c r="D56" s="35">
        <f t="shared" si="3"/>
        <v>36</v>
      </c>
      <c r="E56" s="34">
        <v>12</v>
      </c>
      <c r="F56" s="34">
        <v>30</v>
      </c>
      <c r="G56" s="35">
        <f t="shared" si="4"/>
        <v>42</v>
      </c>
      <c r="H56" s="34">
        <v>14</v>
      </c>
      <c r="I56" s="34">
        <v>18</v>
      </c>
      <c r="J56" s="35">
        <f t="shared" si="5"/>
        <v>32</v>
      </c>
      <c r="K56" s="34">
        <v>15</v>
      </c>
      <c r="L56" s="34">
        <v>29</v>
      </c>
      <c r="M56" s="35">
        <f t="shared" si="6"/>
        <v>44</v>
      </c>
      <c r="N56" s="34"/>
      <c r="O56" s="34"/>
      <c r="P56" s="35"/>
      <c r="Q56" s="34"/>
      <c r="R56" s="34"/>
      <c r="S56" s="35"/>
      <c r="T56" s="74">
        <f t="shared" si="1"/>
        <v>54</v>
      </c>
      <c r="U56" s="74">
        <f t="shared" si="2"/>
        <v>100</v>
      </c>
      <c r="V56" s="77">
        <f t="shared" si="9"/>
        <v>154</v>
      </c>
    </row>
    <row r="57" spans="1:22" ht="18.75">
      <c r="A57" s="33" t="s">
        <v>107</v>
      </c>
      <c r="B57" s="34">
        <v>5</v>
      </c>
      <c r="C57" s="34">
        <v>8</v>
      </c>
      <c r="D57" s="35">
        <f t="shared" si="3"/>
        <v>13</v>
      </c>
      <c r="E57" s="34">
        <v>6</v>
      </c>
      <c r="F57" s="34">
        <v>4</v>
      </c>
      <c r="G57" s="35">
        <f t="shared" si="4"/>
        <v>10</v>
      </c>
      <c r="H57" s="34">
        <v>6</v>
      </c>
      <c r="I57" s="34">
        <v>8</v>
      </c>
      <c r="J57" s="35">
        <f t="shared" si="5"/>
        <v>14</v>
      </c>
      <c r="K57" s="34">
        <v>2</v>
      </c>
      <c r="L57" s="34">
        <v>5</v>
      </c>
      <c r="M57" s="35">
        <f t="shared" si="6"/>
        <v>7</v>
      </c>
      <c r="N57" s="34"/>
      <c r="O57" s="34"/>
      <c r="P57" s="35"/>
      <c r="Q57" s="34"/>
      <c r="R57" s="34"/>
      <c r="S57" s="35"/>
      <c r="T57" s="74">
        <f t="shared" si="1"/>
        <v>19</v>
      </c>
      <c r="U57" s="74">
        <f t="shared" si="2"/>
        <v>25</v>
      </c>
      <c r="V57" s="77">
        <f t="shared" si="9"/>
        <v>44</v>
      </c>
    </row>
    <row r="58" spans="1:22" ht="18.75">
      <c r="A58" s="33" t="s">
        <v>108</v>
      </c>
      <c r="B58" s="34">
        <v>29</v>
      </c>
      <c r="C58" s="34">
        <v>9</v>
      </c>
      <c r="D58" s="35">
        <f t="shared" si="3"/>
        <v>38</v>
      </c>
      <c r="E58" s="34">
        <v>29</v>
      </c>
      <c r="F58" s="34">
        <v>10</v>
      </c>
      <c r="G58" s="35">
        <f t="shared" si="4"/>
        <v>39</v>
      </c>
      <c r="H58" s="34">
        <v>33</v>
      </c>
      <c r="I58" s="34">
        <v>14</v>
      </c>
      <c r="J58" s="35">
        <f t="shared" si="5"/>
        <v>47</v>
      </c>
      <c r="K58" s="34">
        <v>39</v>
      </c>
      <c r="L58" s="34">
        <v>11</v>
      </c>
      <c r="M58" s="35">
        <f t="shared" si="6"/>
        <v>50</v>
      </c>
      <c r="N58" s="34"/>
      <c r="O58" s="34"/>
      <c r="P58" s="35"/>
      <c r="Q58" s="34"/>
      <c r="R58" s="34"/>
      <c r="S58" s="35"/>
      <c r="T58" s="74">
        <f t="shared" si="1"/>
        <v>130</v>
      </c>
      <c r="U58" s="74">
        <f t="shared" si="2"/>
        <v>44</v>
      </c>
      <c r="V58" s="77">
        <f t="shared" si="9"/>
        <v>174</v>
      </c>
    </row>
    <row r="59" spans="1:22" ht="18.75">
      <c r="A59" s="33" t="s">
        <v>109</v>
      </c>
      <c r="B59" s="34">
        <v>17</v>
      </c>
      <c r="C59" s="34">
        <v>17</v>
      </c>
      <c r="D59" s="35">
        <f t="shared" si="3"/>
        <v>34</v>
      </c>
      <c r="E59" s="34">
        <v>17</v>
      </c>
      <c r="F59" s="34">
        <v>19</v>
      </c>
      <c r="G59" s="35">
        <f t="shared" si="4"/>
        <v>36</v>
      </c>
      <c r="H59" s="34">
        <v>20</v>
      </c>
      <c r="I59" s="34">
        <v>21</v>
      </c>
      <c r="J59" s="35">
        <f t="shared" si="5"/>
        <v>41</v>
      </c>
      <c r="K59" s="34">
        <v>14</v>
      </c>
      <c r="L59" s="34">
        <v>30</v>
      </c>
      <c r="M59" s="35">
        <f t="shared" si="6"/>
        <v>44</v>
      </c>
      <c r="N59" s="34"/>
      <c r="O59" s="34"/>
      <c r="P59" s="35"/>
      <c r="Q59" s="34"/>
      <c r="R59" s="34"/>
      <c r="S59" s="35"/>
      <c r="T59" s="74">
        <f t="shared" si="1"/>
        <v>68</v>
      </c>
      <c r="U59" s="74">
        <f t="shared" si="2"/>
        <v>87</v>
      </c>
      <c r="V59" s="77">
        <f t="shared" si="9"/>
        <v>155</v>
      </c>
    </row>
    <row r="60" spans="1:22" ht="18.75">
      <c r="A60" s="33" t="s">
        <v>110</v>
      </c>
      <c r="B60" s="34">
        <v>26</v>
      </c>
      <c r="C60" s="34">
        <v>7</v>
      </c>
      <c r="D60" s="35">
        <f t="shared" si="3"/>
        <v>33</v>
      </c>
      <c r="E60" s="34">
        <v>34</v>
      </c>
      <c r="F60" s="34">
        <v>21</v>
      </c>
      <c r="G60" s="35">
        <f t="shared" si="4"/>
        <v>55</v>
      </c>
      <c r="H60" s="34">
        <v>21</v>
      </c>
      <c r="I60" s="34">
        <v>20</v>
      </c>
      <c r="J60" s="35">
        <f t="shared" si="5"/>
        <v>41</v>
      </c>
      <c r="K60" s="34">
        <v>32</v>
      </c>
      <c r="L60" s="34">
        <v>17</v>
      </c>
      <c r="M60" s="35">
        <f t="shared" si="6"/>
        <v>49</v>
      </c>
      <c r="N60" s="34"/>
      <c r="O60" s="34"/>
      <c r="P60" s="35"/>
      <c r="Q60" s="34"/>
      <c r="R60" s="34"/>
      <c r="S60" s="35"/>
      <c r="T60" s="74">
        <f t="shared" si="1"/>
        <v>113</v>
      </c>
      <c r="U60" s="74">
        <f t="shared" si="2"/>
        <v>65</v>
      </c>
      <c r="V60" s="77">
        <f t="shared" si="9"/>
        <v>178</v>
      </c>
    </row>
    <row r="61" spans="1:22" ht="18.75">
      <c r="A61" s="33" t="s">
        <v>111</v>
      </c>
      <c r="B61" s="34"/>
      <c r="C61" s="34"/>
      <c r="D61" s="35"/>
      <c r="E61" s="34"/>
      <c r="F61" s="34"/>
      <c r="G61" s="35"/>
      <c r="H61" s="34"/>
      <c r="I61" s="34"/>
      <c r="J61" s="35"/>
      <c r="K61" s="34">
        <v>1</v>
      </c>
      <c r="L61" s="34">
        <v>0</v>
      </c>
      <c r="M61" s="35">
        <f t="shared" si="6"/>
        <v>1</v>
      </c>
      <c r="N61" s="34"/>
      <c r="O61" s="34"/>
      <c r="P61" s="35"/>
      <c r="Q61" s="34"/>
      <c r="R61" s="34"/>
      <c r="S61" s="35"/>
      <c r="T61" s="74">
        <f t="shared" si="1"/>
        <v>1</v>
      </c>
      <c r="U61" s="74">
        <f t="shared" si="2"/>
        <v>0</v>
      </c>
      <c r="V61" s="77">
        <f t="shared" si="9"/>
        <v>1</v>
      </c>
    </row>
    <row r="62" spans="1:22" ht="18.75">
      <c r="A62" s="33" t="s">
        <v>112</v>
      </c>
      <c r="B62" s="34">
        <v>23</v>
      </c>
      <c r="C62" s="34">
        <v>14</v>
      </c>
      <c r="D62" s="35">
        <f t="shared" si="3"/>
        <v>37</v>
      </c>
      <c r="E62" s="34">
        <v>32</v>
      </c>
      <c r="F62" s="34">
        <v>17</v>
      </c>
      <c r="G62" s="35">
        <f t="shared" si="4"/>
        <v>49</v>
      </c>
      <c r="H62" s="34">
        <v>27</v>
      </c>
      <c r="I62" s="34">
        <v>25</v>
      </c>
      <c r="J62" s="35">
        <f t="shared" si="5"/>
        <v>52</v>
      </c>
      <c r="K62" s="34">
        <v>42</v>
      </c>
      <c r="L62" s="34">
        <v>19</v>
      </c>
      <c r="M62" s="35">
        <f t="shared" si="6"/>
        <v>61</v>
      </c>
      <c r="N62" s="34"/>
      <c r="O62" s="34"/>
      <c r="P62" s="35"/>
      <c r="Q62" s="34"/>
      <c r="R62" s="34"/>
      <c r="S62" s="35"/>
      <c r="T62" s="74">
        <f t="shared" si="1"/>
        <v>124</v>
      </c>
      <c r="U62" s="74">
        <f t="shared" si="2"/>
        <v>75</v>
      </c>
      <c r="V62" s="77">
        <f t="shared" si="9"/>
        <v>199</v>
      </c>
    </row>
    <row r="63" spans="1:22" ht="18.75">
      <c r="A63" s="33" t="s">
        <v>113</v>
      </c>
      <c r="B63" s="34">
        <v>13</v>
      </c>
      <c r="C63" s="34">
        <v>26</v>
      </c>
      <c r="D63" s="35">
        <f t="shared" si="3"/>
        <v>39</v>
      </c>
      <c r="E63" s="34">
        <v>10</v>
      </c>
      <c r="F63" s="34">
        <v>14</v>
      </c>
      <c r="G63" s="35">
        <f t="shared" si="4"/>
        <v>24</v>
      </c>
      <c r="H63" s="34">
        <v>9</v>
      </c>
      <c r="I63" s="34">
        <v>21</v>
      </c>
      <c r="J63" s="35">
        <f t="shared" si="5"/>
        <v>30</v>
      </c>
      <c r="K63" s="34">
        <v>2</v>
      </c>
      <c r="L63" s="34">
        <v>27</v>
      </c>
      <c r="M63" s="35">
        <f t="shared" si="6"/>
        <v>29</v>
      </c>
      <c r="N63" s="34"/>
      <c r="O63" s="34"/>
      <c r="P63" s="35"/>
      <c r="Q63" s="34"/>
      <c r="R63" s="34"/>
      <c r="S63" s="35"/>
      <c r="T63" s="74">
        <f t="shared" si="1"/>
        <v>34</v>
      </c>
      <c r="U63" s="74">
        <f t="shared" si="2"/>
        <v>88</v>
      </c>
      <c r="V63" s="77">
        <f t="shared" si="9"/>
        <v>122</v>
      </c>
    </row>
    <row r="64" spans="1:22" ht="18.75">
      <c r="A64" s="33" t="s">
        <v>114</v>
      </c>
      <c r="B64" s="34">
        <v>1</v>
      </c>
      <c r="C64" s="34">
        <v>2</v>
      </c>
      <c r="D64" s="35">
        <f t="shared" si="3"/>
        <v>3</v>
      </c>
      <c r="E64" s="34">
        <v>10</v>
      </c>
      <c r="F64" s="34">
        <v>7</v>
      </c>
      <c r="G64" s="35">
        <f t="shared" si="4"/>
        <v>17</v>
      </c>
      <c r="H64" s="34">
        <v>6</v>
      </c>
      <c r="I64" s="34">
        <v>10</v>
      </c>
      <c r="J64" s="35">
        <f t="shared" si="5"/>
        <v>16</v>
      </c>
      <c r="K64" s="34">
        <v>11</v>
      </c>
      <c r="L64" s="34">
        <v>18</v>
      </c>
      <c r="M64" s="35">
        <f t="shared" si="6"/>
        <v>29</v>
      </c>
      <c r="N64" s="34"/>
      <c r="O64" s="34"/>
      <c r="P64" s="35"/>
      <c r="Q64" s="34"/>
      <c r="R64" s="34"/>
      <c r="S64" s="35"/>
      <c r="T64" s="74">
        <f t="shared" si="1"/>
        <v>28</v>
      </c>
      <c r="U64" s="74">
        <f t="shared" si="2"/>
        <v>37</v>
      </c>
      <c r="V64" s="77">
        <f t="shared" si="9"/>
        <v>65</v>
      </c>
    </row>
    <row r="65" spans="1:22" ht="18.75">
      <c r="A65" s="36" t="s">
        <v>25</v>
      </c>
      <c r="B65" s="37">
        <f>SUM(B66:B68)</f>
        <v>27</v>
      </c>
      <c r="C65" s="37">
        <f>SUM(C66:C68)</f>
        <v>170</v>
      </c>
      <c r="D65" s="37">
        <f t="shared" si="3"/>
        <v>197</v>
      </c>
      <c r="E65" s="37">
        <f>SUM(E66:E68)</f>
        <v>39</v>
      </c>
      <c r="F65" s="37">
        <f>SUM(F66:F68)</f>
        <v>114</v>
      </c>
      <c r="G65" s="37">
        <f t="shared" si="4"/>
        <v>153</v>
      </c>
      <c r="H65" s="37">
        <f>SUM(H66:H68)</f>
        <v>35</v>
      </c>
      <c r="I65" s="37">
        <f>SUM(I66:I68)</f>
        <v>101</v>
      </c>
      <c r="J65" s="37">
        <f t="shared" si="5"/>
        <v>136</v>
      </c>
      <c r="K65" s="37">
        <f>SUM(K66:K68)</f>
        <v>30</v>
      </c>
      <c r="L65" s="37">
        <f>SUM(L66:L68)</f>
        <v>109</v>
      </c>
      <c r="M65" s="37">
        <f t="shared" si="6"/>
        <v>139</v>
      </c>
      <c r="N65" s="37"/>
      <c r="O65" s="37"/>
      <c r="P65" s="37"/>
      <c r="Q65" s="37"/>
      <c r="R65" s="37"/>
      <c r="S65" s="37"/>
      <c r="T65" s="67">
        <f t="shared" si="1"/>
        <v>131</v>
      </c>
      <c r="U65" s="67">
        <f t="shared" si="2"/>
        <v>494</v>
      </c>
      <c r="V65" s="38">
        <f t="shared" si="9"/>
        <v>625</v>
      </c>
    </row>
    <row r="66" spans="1:22" ht="18.75">
      <c r="A66" s="33" t="s">
        <v>123</v>
      </c>
      <c r="B66" s="34">
        <v>8</v>
      </c>
      <c r="C66" s="34">
        <v>53</v>
      </c>
      <c r="D66" s="35">
        <f t="shared" si="3"/>
        <v>61</v>
      </c>
      <c r="E66" s="34"/>
      <c r="F66" s="34"/>
      <c r="G66" s="35"/>
      <c r="H66" s="34"/>
      <c r="I66" s="34"/>
      <c r="J66" s="35"/>
      <c r="K66" s="34"/>
      <c r="L66" s="34"/>
      <c r="M66" s="35"/>
      <c r="N66" s="34"/>
      <c r="O66" s="34"/>
      <c r="P66" s="35"/>
      <c r="Q66" s="34"/>
      <c r="R66" s="34"/>
      <c r="S66" s="35"/>
      <c r="T66" s="74">
        <f t="shared" si="1"/>
        <v>8</v>
      </c>
      <c r="U66" s="74">
        <f t="shared" si="2"/>
        <v>53</v>
      </c>
      <c r="V66" s="77">
        <f t="shared" si="9"/>
        <v>61</v>
      </c>
    </row>
    <row r="67" spans="1:22" ht="18.75">
      <c r="A67" s="33" t="s">
        <v>124</v>
      </c>
      <c r="B67" s="34">
        <v>11</v>
      </c>
      <c r="C67" s="34">
        <v>55</v>
      </c>
      <c r="D67" s="35">
        <f t="shared" si="3"/>
        <v>66</v>
      </c>
      <c r="E67" s="34">
        <v>10</v>
      </c>
      <c r="F67" s="34">
        <v>64</v>
      </c>
      <c r="G67" s="35">
        <f t="shared" si="4"/>
        <v>74</v>
      </c>
      <c r="H67" s="34">
        <v>17</v>
      </c>
      <c r="I67" s="34">
        <v>47</v>
      </c>
      <c r="J67" s="35">
        <f t="shared" si="5"/>
        <v>64</v>
      </c>
      <c r="K67" s="34">
        <v>16</v>
      </c>
      <c r="L67" s="34">
        <v>61</v>
      </c>
      <c r="M67" s="35">
        <f t="shared" si="6"/>
        <v>77</v>
      </c>
      <c r="N67" s="34"/>
      <c r="O67" s="34"/>
      <c r="P67" s="35"/>
      <c r="Q67" s="34"/>
      <c r="R67" s="34"/>
      <c r="S67" s="35"/>
      <c r="T67" s="74">
        <f t="shared" si="1"/>
        <v>54</v>
      </c>
      <c r="U67" s="74">
        <f t="shared" si="2"/>
        <v>227</v>
      </c>
      <c r="V67" s="77">
        <f t="shared" si="9"/>
        <v>281</v>
      </c>
    </row>
    <row r="68" spans="1:22" ht="18.75">
      <c r="A68" s="33" t="s">
        <v>125</v>
      </c>
      <c r="B68" s="34">
        <v>8</v>
      </c>
      <c r="C68" s="34">
        <v>62</v>
      </c>
      <c r="D68" s="35">
        <f t="shared" si="3"/>
        <v>70</v>
      </c>
      <c r="E68" s="34">
        <v>29</v>
      </c>
      <c r="F68" s="34">
        <v>50</v>
      </c>
      <c r="G68" s="35">
        <f t="shared" si="4"/>
        <v>79</v>
      </c>
      <c r="H68" s="34">
        <v>18</v>
      </c>
      <c r="I68" s="34">
        <v>54</v>
      </c>
      <c r="J68" s="35">
        <f t="shared" si="5"/>
        <v>72</v>
      </c>
      <c r="K68" s="34">
        <v>14</v>
      </c>
      <c r="L68" s="34">
        <v>48</v>
      </c>
      <c r="M68" s="35">
        <f t="shared" si="6"/>
        <v>62</v>
      </c>
      <c r="N68" s="34"/>
      <c r="O68" s="34"/>
      <c r="P68" s="35"/>
      <c r="Q68" s="34"/>
      <c r="R68" s="34"/>
      <c r="S68" s="35"/>
      <c r="T68" s="74">
        <f t="shared" si="1"/>
        <v>69</v>
      </c>
      <c r="U68" s="74">
        <f t="shared" si="2"/>
        <v>214</v>
      </c>
      <c r="V68" s="77">
        <f t="shared" si="9"/>
        <v>283</v>
      </c>
    </row>
    <row r="69" spans="1:22" ht="18.75">
      <c r="A69" s="36" t="s">
        <v>15</v>
      </c>
      <c r="B69" s="37">
        <f>SUM(B70)</f>
        <v>8</v>
      </c>
      <c r="C69" s="37">
        <f>SUM(C70)</f>
        <v>39</v>
      </c>
      <c r="D69" s="37">
        <f t="shared" si="3"/>
        <v>47</v>
      </c>
      <c r="E69" s="37">
        <f>SUM(E70)</f>
        <v>6</v>
      </c>
      <c r="F69" s="37">
        <f>SUM(F70)</f>
        <v>46</v>
      </c>
      <c r="G69" s="37">
        <f t="shared" si="4"/>
        <v>52</v>
      </c>
      <c r="H69" s="37">
        <f>SUM(H70)</f>
        <v>3</v>
      </c>
      <c r="I69" s="37">
        <f>SUM(I70)</f>
        <v>54</v>
      </c>
      <c r="J69" s="37">
        <f t="shared" si="5"/>
        <v>57</v>
      </c>
      <c r="K69" s="37">
        <f>SUM(K70)</f>
        <v>1</v>
      </c>
      <c r="L69" s="37">
        <f>SUM(L70)</f>
        <v>31</v>
      </c>
      <c r="M69" s="37">
        <f t="shared" si="6"/>
        <v>32</v>
      </c>
      <c r="N69" s="37"/>
      <c r="O69" s="37"/>
      <c r="P69" s="37"/>
      <c r="Q69" s="37"/>
      <c r="R69" s="37"/>
      <c r="S69" s="37"/>
      <c r="T69" s="67">
        <f t="shared" si="1"/>
        <v>18</v>
      </c>
      <c r="U69" s="67">
        <f t="shared" si="2"/>
        <v>170</v>
      </c>
      <c r="V69" s="38">
        <f t="shared" si="9"/>
        <v>188</v>
      </c>
    </row>
    <row r="70" spans="1:22" ht="18.75">
      <c r="A70" s="33" t="s">
        <v>126</v>
      </c>
      <c r="B70" s="34">
        <v>8</v>
      </c>
      <c r="C70" s="34">
        <v>39</v>
      </c>
      <c r="D70" s="35">
        <f t="shared" si="3"/>
        <v>47</v>
      </c>
      <c r="E70" s="34">
        <v>6</v>
      </c>
      <c r="F70" s="34">
        <v>46</v>
      </c>
      <c r="G70" s="35">
        <f t="shared" si="4"/>
        <v>52</v>
      </c>
      <c r="H70" s="34">
        <v>3</v>
      </c>
      <c r="I70" s="34">
        <v>54</v>
      </c>
      <c r="J70" s="35">
        <f t="shared" si="5"/>
        <v>57</v>
      </c>
      <c r="K70" s="34">
        <v>1</v>
      </c>
      <c r="L70" s="34">
        <v>31</v>
      </c>
      <c r="M70" s="35">
        <f t="shared" si="6"/>
        <v>32</v>
      </c>
      <c r="N70" s="34"/>
      <c r="O70" s="34"/>
      <c r="P70" s="35"/>
      <c r="Q70" s="34"/>
      <c r="R70" s="34"/>
      <c r="S70" s="35"/>
      <c r="T70" s="74">
        <f t="shared" si="1"/>
        <v>18</v>
      </c>
      <c r="U70" s="74">
        <f t="shared" si="2"/>
        <v>170</v>
      </c>
      <c r="V70" s="77">
        <f t="shared" ref="V70:V101" si="10">SUM(S70,P70,M70,J70,G70,D70)</f>
        <v>188</v>
      </c>
    </row>
    <row r="71" spans="1:22" ht="18.75">
      <c r="A71" s="36" t="s">
        <v>22</v>
      </c>
      <c r="B71" s="37">
        <f>SUM(B72)</f>
        <v>18</v>
      </c>
      <c r="C71" s="37">
        <f>SUM(C72)</f>
        <v>35</v>
      </c>
      <c r="D71" s="37">
        <f t="shared" si="3"/>
        <v>53</v>
      </c>
      <c r="E71" s="37">
        <f>SUM(E72)</f>
        <v>10</v>
      </c>
      <c r="F71" s="37">
        <f>SUM(F72)</f>
        <v>39</v>
      </c>
      <c r="G71" s="37">
        <f t="shared" si="4"/>
        <v>49</v>
      </c>
      <c r="H71" s="37">
        <f>SUM(H72)</f>
        <v>15</v>
      </c>
      <c r="I71" s="37">
        <f>SUM(I72)</f>
        <v>29</v>
      </c>
      <c r="J71" s="37">
        <f t="shared" si="5"/>
        <v>44</v>
      </c>
      <c r="K71" s="37">
        <f>SUM(K72)</f>
        <v>14</v>
      </c>
      <c r="L71" s="37">
        <f>SUM(L72)</f>
        <v>44</v>
      </c>
      <c r="M71" s="37">
        <f t="shared" si="6"/>
        <v>58</v>
      </c>
      <c r="N71" s="37">
        <f>SUM(N72)</f>
        <v>16</v>
      </c>
      <c r="O71" s="37">
        <f>SUM(O72)</f>
        <v>28</v>
      </c>
      <c r="P71" s="37">
        <f t="shared" si="7"/>
        <v>44</v>
      </c>
      <c r="Q71" s="37">
        <f>SUM(Q72)</f>
        <v>14</v>
      </c>
      <c r="R71" s="37">
        <f>SUM(R72)</f>
        <v>25</v>
      </c>
      <c r="S71" s="37">
        <f t="shared" si="8"/>
        <v>39</v>
      </c>
      <c r="T71" s="67">
        <f t="shared" ref="T71:T134" si="11">SUM(B71,E71,H71,K71,N71,Q71)</f>
        <v>87</v>
      </c>
      <c r="U71" s="67">
        <f t="shared" ref="U71:U134" si="12">SUM(C71,F71,I71,L71,O71,R71)</f>
        <v>200</v>
      </c>
      <c r="V71" s="38">
        <f t="shared" si="10"/>
        <v>287</v>
      </c>
    </row>
    <row r="72" spans="1:22" ht="18.75">
      <c r="A72" s="33" t="s">
        <v>80</v>
      </c>
      <c r="B72" s="34">
        <v>18</v>
      </c>
      <c r="C72" s="34">
        <v>35</v>
      </c>
      <c r="D72" s="35">
        <f t="shared" ref="D72:D136" si="13">SUM(B72:C72)</f>
        <v>53</v>
      </c>
      <c r="E72" s="34">
        <v>10</v>
      </c>
      <c r="F72" s="34">
        <v>39</v>
      </c>
      <c r="G72" s="35">
        <f t="shared" si="4"/>
        <v>49</v>
      </c>
      <c r="H72" s="34">
        <v>15</v>
      </c>
      <c r="I72" s="34">
        <v>29</v>
      </c>
      <c r="J72" s="35">
        <f t="shared" si="5"/>
        <v>44</v>
      </c>
      <c r="K72" s="34">
        <v>14</v>
      </c>
      <c r="L72" s="34">
        <v>44</v>
      </c>
      <c r="M72" s="35">
        <f t="shared" si="6"/>
        <v>58</v>
      </c>
      <c r="N72" s="34">
        <v>16</v>
      </c>
      <c r="O72" s="34">
        <v>28</v>
      </c>
      <c r="P72" s="35">
        <f t="shared" si="7"/>
        <v>44</v>
      </c>
      <c r="Q72" s="34">
        <v>14</v>
      </c>
      <c r="R72" s="34">
        <v>25</v>
      </c>
      <c r="S72" s="35">
        <f t="shared" si="8"/>
        <v>39</v>
      </c>
      <c r="T72" s="74">
        <f t="shared" si="11"/>
        <v>87</v>
      </c>
      <c r="U72" s="74">
        <f t="shared" si="12"/>
        <v>200</v>
      </c>
      <c r="V72" s="77">
        <f t="shared" si="10"/>
        <v>287</v>
      </c>
    </row>
    <row r="73" spans="1:22" ht="18.75">
      <c r="A73" s="36" t="s">
        <v>13</v>
      </c>
      <c r="B73" s="37">
        <f>SUM(B74:B75)</f>
        <v>32</v>
      </c>
      <c r="C73" s="37">
        <f>SUM(C74:C75)</f>
        <v>144</v>
      </c>
      <c r="D73" s="37">
        <f t="shared" si="13"/>
        <v>176</v>
      </c>
      <c r="E73" s="37">
        <f>SUM(E74:E75)</f>
        <v>49</v>
      </c>
      <c r="F73" s="37">
        <f>SUM(F74:F75)</f>
        <v>178</v>
      </c>
      <c r="G73" s="37">
        <f t="shared" ref="G73:G137" si="14">SUM(E73:F73)</f>
        <v>227</v>
      </c>
      <c r="H73" s="37">
        <f>SUM(H74:H75)</f>
        <v>18</v>
      </c>
      <c r="I73" s="37">
        <f>SUM(I74:I75)</f>
        <v>141</v>
      </c>
      <c r="J73" s="37">
        <f t="shared" ref="J73:J137" si="15">SUM(H73:I73)</f>
        <v>159</v>
      </c>
      <c r="K73" s="37">
        <f>SUM(K74:K75)</f>
        <v>22</v>
      </c>
      <c r="L73" s="37">
        <f>SUM(L74:L75)</f>
        <v>163</v>
      </c>
      <c r="M73" s="37">
        <f t="shared" ref="M73:M137" si="16">SUM(K73:L73)</f>
        <v>185</v>
      </c>
      <c r="N73" s="37"/>
      <c r="O73" s="37"/>
      <c r="P73" s="37"/>
      <c r="Q73" s="37"/>
      <c r="R73" s="37"/>
      <c r="S73" s="37"/>
      <c r="T73" s="67">
        <f t="shared" si="11"/>
        <v>121</v>
      </c>
      <c r="U73" s="67">
        <f t="shared" si="12"/>
        <v>626</v>
      </c>
      <c r="V73" s="38">
        <f t="shared" si="10"/>
        <v>747</v>
      </c>
    </row>
    <row r="74" spans="1:22" ht="18.75">
      <c r="A74" s="33" t="s">
        <v>81</v>
      </c>
      <c r="B74" s="34">
        <v>24</v>
      </c>
      <c r="C74" s="34">
        <v>109</v>
      </c>
      <c r="D74" s="35">
        <f t="shared" si="13"/>
        <v>133</v>
      </c>
      <c r="E74" s="34">
        <v>36</v>
      </c>
      <c r="F74" s="34">
        <v>133</v>
      </c>
      <c r="G74" s="35">
        <f t="shared" si="14"/>
        <v>169</v>
      </c>
      <c r="H74" s="34">
        <v>13</v>
      </c>
      <c r="I74" s="34">
        <v>104</v>
      </c>
      <c r="J74" s="35">
        <f t="shared" si="15"/>
        <v>117</v>
      </c>
      <c r="K74" s="34">
        <v>11</v>
      </c>
      <c r="L74" s="34">
        <v>100</v>
      </c>
      <c r="M74" s="35">
        <f t="shared" si="16"/>
        <v>111</v>
      </c>
      <c r="N74" s="34"/>
      <c r="O74" s="34"/>
      <c r="P74" s="35"/>
      <c r="Q74" s="34"/>
      <c r="R74" s="34"/>
      <c r="S74" s="35"/>
      <c r="T74" s="74">
        <f t="shared" si="11"/>
        <v>84</v>
      </c>
      <c r="U74" s="74">
        <f t="shared" si="12"/>
        <v>446</v>
      </c>
      <c r="V74" s="77">
        <f t="shared" si="10"/>
        <v>530</v>
      </c>
    </row>
    <row r="75" spans="1:22" ht="18.75">
      <c r="A75" s="33" t="s">
        <v>82</v>
      </c>
      <c r="B75" s="34">
        <v>8</v>
      </c>
      <c r="C75" s="34">
        <v>35</v>
      </c>
      <c r="D75" s="35">
        <f t="shared" si="13"/>
        <v>43</v>
      </c>
      <c r="E75" s="34">
        <v>13</v>
      </c>
      <c r="F75" s="34">
        <v>45</v>
      </c>
      <c r="G75" s="35">
        <f t="shared" si="14"/>
        <v>58</v>
      </c>
      <c r="H75" s="34">
        <v>5</v>
      </c>
      <c r="I75" s="34">
        <v>37</v>
      </c>
      <c r="J75" s="35">
        <f t="shared" si="15"/>
        <v>42</v>
      </c>
      <c r="K75" s="34">
        <v>11</v>
      </c>
      <c r="L75" s="34">
        <v>63</v>
      </c>
      <c r="M75" s="35">
        <f t="shared" si="16"/>
        <v>74</v>
      </c>
      <c r="N75" s="34"/>
      <c r="O75" s="34"/>
      <c r="P75" s="35"/>
      <c r="Q75" s="34"/>
      <c r="R75" s="34"/>
      <c r="S75" s="35"/>
      <c r="T75" s="74">
        <f t="shared" si="11"/>
        <v>37</v>
      </c>
      <c r="U75" s="74">
        <f t="shared" si="12"/>
        <v>180</v>
      </c>
      <c r="V75" s="77">
        <f t="shared" si="10"/>
        <v>217</v>
      </c>
    </row>
    <row r="76" spans="1:22" ht="18.75">
      <c r="A76" s="36" t="s">
        <v>14</v>
      </c>
      <c r="B76" s="37">
        <f>SUM(B77:B78)</f>
        <v>23</v>
      </c>
      <c r="C76" s="37">
        <f>SUM(C77:C78)</f>
        <v>76</v>
      </c>
      <c r="D76" s="37">
        <f t="shared" si="13"/>
        <v>99</v>
      </c>
      <c r="E76" s="37">
        <f>SUM(E77:E78)</f>
        <v>20</v>
      </c>
      <c r="F76" s="37">
        <f>SUM(F77:F78)</f>
        <v>72</v>
      </c>
      <c r="G76" s="37">
        <f t="shared" si="14"/>
        <v>92</v>
      </c>
      <c r="H76" s="37">
        <f>SUM(H77:H78)</f>
        <v>20</v>
      </c>
      <c r="I76" s="37">
        <f>SUM(I77:I78)</f>
        <v>62</v>
      </c>
      <c r="J76" s="37">
        <f t="shared" si="15"/>
        <v>82</v>
      </c>
      <c r="K76" s="37">
        <f>SUM(K77:K78)</f>
        <v>13</v>
      </c>
      <c r="L76" s="37">
        <f>SUM(L77:L78)</f>
        <v>71</v>
      </c>
      <c r="M76" s="37">
        <f t="shared" si="16"/>
        <v>84</v>
      </c>
      <c r="N76" s="37"/>
      <c r="O76" s="37"/>
      <c r="P76" s="37"/>
      <c r="Q76" s="37"/>
      <c r="R76" s="37"/>
      <c r="S76" s="37"/>
      <c r="T76" s="67">
        <f t="shared" si="11"/>
        <v>76</v>
      </c>
      <c r="U76" s="67">
        <f t="shared" si="12"/>
        <v>281</v>
      </c>
      <c r="V76" s="38">
        <f t="shared" si="10"/>
        <v>357</v>
      </c>
    </row>
    <row r="77" spans="1:22" ht="18.75">
      <c r="A77" s="33" t="s">
        <v>115</v>
      </c>
      <c r="B77" s="34">
        <v>2</v>
      </c>
      <c r="C77" s="34">
        <v>11</v>
      </c>
      <c r="D77" s="35">
        <f t="shared" si="13"/>
        <v>13</v>
      </c>
      <c r="E77" s="34">
        <v>2</v>
      </c>
      <c r="F77" s="34">
        <v>4</v>
      </c>
      <c r="G77" s="35">
        <f t="shared" si="14"/>
        <v>6</v>
      </c>
      <c r="H77" s="34">
        <v>3</v>
      </c>
      <c r="I77" s="34">
        <v>6</v>
      </c>
      <c r="J77" s="35">
        <f t="shared" si="15"/>
        <v>9</v>
      </c>
      <c r="K77" s="34"/>
      <c r="L77" s="34"/>
      <c r="M77" s="35"/>
      <c r="N77" s="34"/>
      <c r="O77" s="34"/>
      <c r="P77" s="35"/>
      <c r="Q77" s="34"/>
      <c r="R77" s="34"/>
      <c r="S77" s="35"/>
      <c r="T77" s="74">
        <f t="shared" si="11"/>
        <v>7</v>
      </c>
      <c r="U77" s="74">
        <f t="shared" si="12"/>
        <v>21</v>
      </c>
      <c r="V77" s="77">
        <f t="shared" si="10"/>
        <v>28</v>
      </c>
    </row>
    <row r="78" spans="1:22" ht="18.75">
      <c r="A78" s="33" t="s">
        <v>116</v>
      </c>
      <c r="B78" s="34">
        <v>21</v>
      </c>
      <c r="C78" s="34">
        <v>65</v>
      </c>
      <c r="D78" s="35">
        <f t="shared" si="13"/>
        <v>86</v>
      </c>
      <c r="E78" s="34">
        <v>18</v>
      </c>
      <c r="F78" s="34">
        <v>68</v>
      </c>
      <c r="G78" s="35">
        <f t="shared" si="14"/>
        <v>86</v>
      </c>
      <c r="H78" s="34">
        <v>17</v>
      </c>
      <c r="I78" s="34">
        <v>56</v>
      </c>
      <c r="J78" s="35">
        <f t="shared" si="15"/>
        <v>73</v>
      </c>
      <c r="K78" s="34">
        <v>13</v>
      </c>
      <c r="L78" s="34">
        <v>71</v>
      </c>
      <c r="M78" s="35">
        <f t="shared" si="16"/>
        <v>84</v>
      </c>
      <c r="N78" s="34"/>
      <c r="O78" s="34"/>
      <c r="P78" s="35"/>
      <c r="Q78" s="34"/>
      <c r="R78" s="34"/>
      <c r="S78" s="35"/>
      <c r="T78" s="74">
        <f t="shared" si="11"/>
        <v>69</v>
      </c>
      <c r="U78" s="74">
        <f t="shared" si="12"/>
        <v>260</v>
      </c>
      <c r="V78" s="77">
        <f t="shared" si="10"/>
        <v>329</v>
      </c>
    </row>
    <row r="79" spans="1:22" ht="18.75">
      <c r="A79" s="36" t="s">
        <v>41</v>
      </c>
      <c r="B79" s="37">
        <f>SUM(B80:B82)</f>
        <v>25</v>
      </c>
      <c r="C79" s="37">
        <f>SUM(C80:C82)</f>
        <v>65</v>
      </c>
      <c r="D79" s="37">
        <f t="shared" si="13"/>
        <v>90</v>
      </c>
      <c r="E79" s="37">
        <f>SUM(E80:E82)</f>
        <v>8</v>
      </c>
      <c r="F79" s="37">
        <f>SUM(F80:F82)</f>
        <v>38</v>
      </c>
      <c r="G79" s="37">
        <f t="shared" si="14"/>
        <v>46</v>
      </c>
      <c r="H79" s="37">
        <f>SUM(H80:H82)</f>
        <v>13</v>
      </c>
      <c r="I79" s="37">
        <f>SUM(I80:I82)</f>
        <v>44</v>
      </c>
      <c r="J79" s="37">
        <f t="shared" si="15"/>
        <v>57</v>
      </c>
      <c r="K79" s="37">
        <f>SUM(K80:K82)</f>
        <v>20</v>
      </c>
      <c r="L79" s="37">
        <f>SUM(L80:L82)</f>
        <v>55</v>
      </c>
      <c r="M79" s="37">
        <f t="shared" si="16"/>
        <v>75</v>
      </c>
      <c r="N79" s="37"/>
      <c r="O79" s="37"/>
      <c r="P79" s="37"/>
      <c r="Q79" s="37"/>
      <c r="R79" s="37"/>
      <c r="S79" s="37"/>
      <c r="T79" s="67">
        <f t="shared" si="11"/>
        <v>66</v>
      </c>
      <c r="U79" s="67">
        <f t="shared" si="12"/>
        <v>202</v>
      </c>
      <c r="V79" s="38">
        <f t="shared" si="10"/>
        <v>268</v>
      </c>
    </row>
    <row r="80" spans="1:22" ht="18.75">
      <c r="A80" s="33" t="s">
        <v>84</v>
      </c>
      <c r="B80" s="34">
        <v>7</v>
      </c>
      <c r="C80" s="34">
        <v>7</v>
      </c>
      <c r="D80" s="35">
        <f t="shared" si="13"/>
        <v>14</v>
      </c>
      <c r="E80" s="34">
        <v>0</v>
      </c>
      <c r="F80" s="34">
        <v>1</v>
      </c>
      <c r="G80" s="35">
        <f t="shared" si="14"/>
        <v>1</v>
      </c>
      <c r="H80" s="34">
        <v>2</v>
      </c>
      <c r="I80" s="34">
        <v>5</v>
      </c>
      <c r="J80" s="35">
        <f t="shared" si="15"/>
        <v>7</v>
      </c>
      <c r="K80" s="34">
        <v>6</v>
      </c>
      <c r="L80" s="34">
        <v>2</v>
      </c>
      <c r="M80" s="35">
        <f t="shared" si="16"/>
        <v>8</v>
      </c>
      <c r="N80" s="34"/>
      <c r="O80" s="34"/>
      <c r="P80" s="35"/>
      <c r="Q80" s="34"/>
      <c r="R80" s="34"/>
      <c r="S80" s="35"/>
      <c r="T80" s="74">
        <f t="shared" si="11"/>
        <v>15</v>
      </c>
      <c r="U80" s="74">
        <f t="shared" si="12"/>
        <v>15</v>
      </c>
      <c r="V80" s="77">
        <f t="shared" si="10"/>
        <v>30</v>
      </c>
    </row>
    <row r="81" spans="1:22" ht="18.75">
      <c r="A81" s="33" t="s">
        <v>85</v>
      </c>
      <c r="B81" s="34">
        <v>9</v>
      </c>
      <c r="C81" s="34">
        <v>17</v>
      </c>
      <c r="D81" s="35">
        <f t="shared" si="13"/>
        <v>26</v>
      </c>
      <c r="E81" s="34">
        <v>1</v>
      </c>
      <c r="F81" s="34">
        <v>8</v>
      </c>
      <c r="G81" s="35">
        <f t="shared" si="14"/>
        <v>9</v>
      </c>
      <c r="H81" s="34">
        <v>3</v>
      </c>
      <c r="I81" s="34">
        <v>5</v>
      </c>
      <c r="J81" s="35">
        <f t="shared" si="15"/>
        <v>8</v>
      </c>
      <c r="K81" s="34">
        <v>7</v>
      </c>
      <c r="L81" s="34">
        <v>19</v>
      </c>
      <c r="M81" s="35">
        <f t="shared" si="16"/>
        <v>26</v>
      </c>
      <c r="N81" s="34"/>
      <c r="O81" s="34"/>
      <c r="P81" s="35"/>
      <c r="Q81" s="34"/>
      <c r="R81" s="34"/>
      <c r="S81" s="35"/>
      <c r="T81" s="74">
        <f t="shared" si="11"/>
        <v>20</v>
      </c>
      <c r="U81" s="74">
        <f t="shared" si="12"/>
        <v>49</v>
      </c>
      <c r="V81" s="77">
        <f t="shared" si="10"/>
        <v>69</v>
      </c>
    </row>
    <row r="82" spans="1:22" ht="18.75">
      <c r="A82" s="33" t="s">
        <v>86</v>
      </c>
      <c r="B82" s="34">
        <v>9</v>
      </c>
      <c r="C82" s="34">
        <v>41</v>
      </c>
      <c r="D82" s="35">
        <f t="shared" si="13"/>
        <v>50</v>
      </c>
      <c r="E82" s="34">
        <v>7</v>
      </c>
      <c r="F82" s="34">
        <v>29</v>
      </c>
      <c r="G82" s="35">
        <f t="shared" si="14"/>
        <v>36</v>
      </c>
      <c r="H82" s="34">
        <v>8</v>
      </c>
      <c r="I82" s="34">
        <v>34</v>
      </c>
      <c r="J82" s="35">
        <f t="shared" si="15"/>
        <v>42</v>
      </c>
      <c r="K82" s="34">
        <v>7</v>
      </c>
      <c r="L82" s="34">
        <v>34</v>
      </c>
      <c r="M82" s="35">
        <f t="shared" si="16"/>
        <v>41</v>
      </c>
      <c r="N82" s="34"/>
      <c r="O82" s="34"/>
      <c r="P82" s="35"/>
      <c r="Q82" s="34"/>
      <c r="R82" s="34"/>
      <c r="S82" s="35"/>
      <c r="T82" s="74">
        <f t="shared" si="11"/>
        <v>31</v>
      </c>
      <c r="U82" s="74">
        <f t="shared" si="12"/>
        <v>138</v>
      </c>
      <c r="V82" s="77">
        <f t="shared" si="10"/>
        <v>169</v>
      </c>
    </row>
    <row r="83" spans="1:22" ht="18.75">
      <c r="A83" s="36" t="s">
        <v>42</v>
      </c>
      <c r="B83" s="37">
        <f>SUM(B84:B87)</f>
        <v>26</v>
      </c>
      <c r="C83" s="37">
        <f>SUM(C84:C87)</f>
        <v>133</v>
      </c>
      <c r="D83" s="37">
        <f t="shared" si="13"/>
        <v>159</v>
      </c>
      <c r="E83" s="37">
        <f>SUM(E84:E87)</f>
        <v>4</v>
      </c>
      <c r="F83" s="37">
        <f>SUM(F84:F87)</f>
        <v>45</v>
      </c>
      <c r="G83" s="37">
        <f t="shared" si="14"/>
        <v>49</v>
      </c>
      <c r="H83" s="37">
        <f>SUM(H84:H87)</f>
        <v>13</v>
      </c>
      <c r="I83" s="37">
        <f>SUM(I84:I87)</f>
        <v>53</v>
      </c>
      <c r="J83" s="37">
        <f t="shared" si="15"/>
        <v>66</v>
      </c>
      <c r="K83" s="37">
        <f>SUM(K84:K87)</f>
        <v>9</v>
      </c>
      <c r="L83" s="37">
        <f>SUM(L84:L87)</f>
        <v>28</v>
      </c>
      <c r="M83" s="37">
        <f t="shared" si="16"/>
        <v>37</v>
      </c>
      <c r="N83" s="37"/>
      <c r="O83" s="37"/>
      <c r="P83" s="37"/>
      <c r="Q83" s="37"/>
      <c r="R83" s="37"/>
      <c r="S83" s="37"/>
      <c r="T83" s="67">
        <f t="shared" si="11"/>
        <v>52</v>
      </c>
      <c r="U83" s="67">
        <f t="shared" si="12"/>
        <v>259</v>
      </c>
      <c r="V83" s="38">
        <f t="shared" si="10"/>
        <v>311</v>
      </c>
    </row>
    <row r="84" spans="1:22" ht="18.75">
      <c r="A84" s="33" t="s">
        <v>87</v>
      </c>
      <c r="B84" s="34">
        <v>3</v>
      </c>
      <c r="C84" s="34">
        <v>9</v>
      </c>
      <c r="D84" s="35">
        <f t="shared" si="13"/>
        <v>12</v>
      </c>
      <c r="E84" s="34">
        <v>0</v>
      </c>
      <c r="F84" s="34">
        <v>1</v>
      </c>
      <c r="G84" s="35">
        <f t="shared" si="14"/>
        <v>1</v>
      </c>
      <c r="H84" s="34">
        <v>2</v>
      </c>
      <c r="I84" s="34">
        <v>4</v>
      </c>
      <c r="J84" s="35">
        <f t="shared" si="15"/>
        <v>6</v>
      </c>
      <c r="K84" s="34">
        <v>2</v>
      </c>
      <c r="L84" s="34">
        <v>4</v>
      </c>
      <c r="M84" s="35">
        <f t="shared" si="16"/>
        <v>6</v>
      </c>
      <c r="N84" s="34"/>
      <c r="O84" s="34"/>
      <c r="P84" s="35"/>
      <c r="Q84" s="34"/>
      <c r="R84" s="34"/>
      <c r="S84" s="35"/>
      <c r="T84" s="74">
        <f t="shared" si="11"/>
        <v>7</v>
      </c>
      <c r="U84" s="74">
        <f t="shared" si="12"/>
        <v>18</v>
      </c>
      <c r="V84" s="77">
        <f t="shared" si="10"/>
        <v>25</v>
      </c>
    </row>
    <row r="85" spans="1:22" ht="18.75">
      <c r="A85" s="33" t="s">
        <v>73</v>
      </c>
      <c r="B85" s="34">
        <v>9</v>
      </c>
      <c r="C85" s="34">
        <v>46</v>
      </c>
      <c r="D85" s="35">
        <f t="shared" si="13"/>
        <v>55</v>
      </c>
      <c r="E85" s="34"/>
      <c r="F85" s="34"/>
      <c r="G85" s="35"/>
      <c r="H85" s="34"/>
      <c r="I85" s="34"/>
      <c r="J85" s="35"/>
      <c r="K85" s="34"/>
      <c r="L85" s="34"/>
      <c r="M85" s="35"/>
      <c r="N85" s="34"/>
      <c r="O85" s="34"/>
      <c r="P85" s="35"/>
      <c r="Q85" s="34"/>
      <c r="R85" s="34"/>
      <c r="S85" s="35"/>
      <c r="T85" s="74">
        <f t="shared" si="11"/>
        <v>9</v>
      </c>
      <c r="U85" s="74">
        <f t="shared" si="12"/>
        <v>46</v>
      </c>
      <c r="V85" s="77">
        <f t="shared" si="10"/>
        <v>55</v>
      </c>
    </row>
    <row r="86" spans="1:22" ht="18.75">
      <c r="A86" s="33" t="s">
        <v>88</v>
      </c>
      <c r="B86" s="34">
        <v>5</v>
      </c>
      <c r="C86" s="34">
        <v>15</v>
      </c>
      <c r="D86" s="35">
        <f t="shared" si="13"/>
        <v>20</v>
      </c>
      <c r="E86" s="34">
        <v>0</v>
      </c>
      <c r="F86" s="34">
        <v>3</v>
      </c>
      <c r="G86" s="35">
        <f t="shared" si="14"/>
        <v>3</v>
      </c>
      <c r="H86" s="34">
        <v>1</v>
      </c>
      <c r="I86" s="34">
        <v>5</v>
      </c>
      <c r="J86" s="35">
        <f t="shared" si="15"/>
        <v>6</v>
      </c>
      <c r="K86" s="34">
        <v>6</v>
      </c>
      <c r="L86" s="34">
        <v>8</v>
      </c>
      <c r="M86" s="35">
        <f t="shared" si="16"/>
        <v>14</v>
      </c>
      <c r="N86" s="34"/>
      <c r="O86" s="34"/>
      <c r="P86" s="35"/>
      <c r="Q86" s="34"/>
      <c r="R86" s="34"/>
      <c r="S86" s="35"/>
      <c r="T86" s="74">
        <f t="shared" si="11"/>
        <v>12</v>
      </c>
      <c r="U86" s="74">
        <f t="shared" si="12"/>
        <v>31</v>
      </c>
      <c r="V86" s="77">
        <f t="shared" si="10"/>
        <v>43</v>
      </c>
    </row>
    <row r="87" spans="1:22" ht="18.75">
      <c r="A87" s="33" t="s">
        <v>89</v>
      </c>
      <c r="B87" s="34">
        <v>9</v>
      </c>
      <c r="C87" s="34">
        <v>63</v>
      </c>
      <c r="D87" s="35">
        <f t="shared" si="13"/>
        <v>72</v>
      </c>
      <c r="E87" s="34">
        <v>4</v>
      </c>
      <c r="F87" s="34">
        <v>41</v>
      </c>
      <c r="G87" s="35">
        <f t="shared" si="14"/>
        <v>45</v>
      </c>
      <c r="H87" s="34">
        <v>10</v>
      </c>
      <c r="I87" s="34">
        <v>44</v>
      </c>
      <c r="J87" s="35">
        <f t="shared" si="15"/>
        <v>54</v>
      </c>
      <c r="K87" s="34">
        <v>1</v>
      </c>
      <c r="L87" s="34">
        <v>16</v>
      </c>
      <c r="M87" s="35">
        <f t="shared" si="16"/>
        <v>17</v>
      </c>
      <c r="N87" s="34"/>
      <c r="O87" s="34"/>
      <c r="P87" s="35"/>
      <c r="Q87" s="34"/>
      <c r="R87" s="34"/>
      <c r="S87" s="35"/>
      <c r="T87" s="74">
        <f t="shared" si="11"/>
        <v>24</v>
      </c>
      <c r="U87" s="74">
        <f t="shared" si="12"/>
        <v>164</v>
      </c>
      <c r="V87" s="77">
        <f t="shared" si="10"/>
        <v>188</v>
      </c>
    </row>
    <row r="88" spans="1:22" ht="18.75">
      <c r="A88" s="36" t="s">
        <v>40</v>
      </c>
      <c r="B88" s="37">
        <f>SUM(B89:B96)</f>
        <v>48</v>
      </c>
      <c r="C88" s="37">
        <f>SUM(C89:C96)</f>
        <v>171</v>
      </c>
      <c r="D88" s="37">
        <f t="shared" si="13"/>
        <v>219</v>
      </c>
      <c r="E88" s="37">
        <f>SUM(E89:E96)</f>
        <v>46</v>
      </c>
      <c r="F88" s="37">
        <f>SUM(F89:F96)</f>
        <v>160</v>
      </c>
      <c r="G88" s="37">
        <f t="shared" si="14"/>
        <v>206</v>
      </c>
      <c r="H88" s="37">
        <f>SUM(H89:H96)</f>
        <v>58</v>
      </c>
      <c r="I88" s="37">
        <f>SUM(I89:I96)</f>
        <v>189</v>
      </c>
      <c r="J88" s="37">
        <f t="shared" si="15"/>
        <v>247</v>
      </c>
      <c r="K88" s="37">
        <f>SUM(K89:K96)</f>
        <v>48</v>
      </c>
      <c r="L88" s="37">
        <f>SUM(L89:L96)</f>
        <v>185</v>
      </c>
      <c r="M88" s="37">
        <f t="shared" si="16"/>
        <v>233</v>
      </c>
      <c r="N88" s="37"/>
      <c r="O88" s="37"/>
      <c r="P88" s="37"/>
      <c r="Q88" s="37"/>
      <c r="R88" s="37"/>
      <c r="S88" s="37"/>
      <c r="T88" s="67">
        <f t="shared" si="11"/>
        <v>200</v>
      </c>
      <c r="U88" s="67">
        <f t="shared" si="12"/>
        <v>705</v>
      </c>
      <c r="V88" s="38">
        <f t="shared" si="10"/>
        <v>905</v>
      </c>
    </row>
    <row r="89" spans="1:22" ht="18.75">
      <c r="A89" s="33" t="s">
        <v>173</v>
      </c>
      <c r="B89" s="34">
        <v>12</v>
      </c>
      <c r="C89" s="34">
        <v>38</v>
      </c>
      <c r="D89" s="35">
        <f t="shared" si="13"/>
        <v>50</v>
      </c>
      <c r="E89" s="34">
        <v>9</v>
      </c>
      <c r="F89" s="34">
        <v>29</v>
      </c>
      <c r="G89" s="35">
        <f t="shared" si="14"/>
        <v>38</v>
      </c>
      <c r="H89" s="34">
        <v>13</v>
      </c>
      <c r="I89" s="34">
        <v>37</v>
      </c>
      <c r="J89" s="35">
        <f t="shared" si="15"/>
        <v>50</v>
      </c>
      <c r="K89" s="34">
        <v>15</v>
      </c>
      <c r="L89" s="34">
        <v>33</v>
      </c>
      <c r="M89" s="35">
        <f t="shared" si="16"/>
        <v>48</v>
      </c>
      <c r="N89" s="34"/>
      <c r="O89" s="34"/>
      <c r="P89" s="35"/>
      <c r="Q89" s="34"/>
      <c r="R89" s="34"/>
      <c r="S89" s="35"/>
      <c r="T89" s="74">
        <f t="shared" si="11"/>
        <v>49</v>
      </c>
      <c r="U89" s="74">
        <f t="shared" si="12"/>
        <v>137</v>
      </c>
      <c r="V89" s="77">
        <f t="shared" si="10"/>
        <v>186</v>
      </c>
    </row>
    <row r="90" spans="1:22" ht="18.75">
      <c r="A90" s="33" t="s">
        <v>127</v>
      </c>
      <c r="B90" s="34"/>
      <c r="C90" s="34"/>
      <c r="D90" s="35"/>
      <c r="E90" s="34"/>
      <c r="F90" s="34"/>
      <c r="G90" s="35"/>
      <c r="H90" s="34"/>
      <c r="I90" s="34"/>
      <c r="J90" s="35"/>
      <c r="K90" s="34">
        <v>0</v>
      </c>
      <c r="L90" s="34">
        <v>2</v>
      </c>
      <c r="M90" s="35">
        <f t="shared" si="16"/>
        <v>2</v>
      </c>
      <c r="N90" s="34"/>
      <c r="O90" s="34"/>
      <c r="P90" s="35"/>
      <c r="Q90" s="34"/>
      <c r="R90" s="34"/>
      <c r="S90" s="35"/>
      <c r="T90" s="74">
        <f t="shared" si="11"/>
        <v>0</v>
      </c>
      <c r="U90" s="74">
        <f t="shared" si="12"/>
        <v>2</v>
      </c>
      <c r="V90" s="77">
        <f t="shared" si="10"/>
        <v>2</v>
      </c>
    </row>
    <row r="91" spans="1:22" ht="18.75">
      <c r="A91" s="33" t="s">
        <v>128</v>
      </c>
      <c r="B91" s="34">
        <v>7</v>
      </c>
      <c r="C91" s="34">
        <v>62</v>
      </c>
      <c r="D91" s="35">
        <f t="shared" si="13"/>
        <v>69</v>
      </c>
      <c r="E91" s="34">
        <v>13</v>
      </c>
      <c r="F91" s="34">
        <v>41</v>
      </c>
      <c r="G91" s="35">
        <f t="shared" si="14"/>
        <v>54</v>
      </c>
      <c r="H91" s="34">
        <v>7</v>
      </c>
      <c r="I91" s="34">
        <v>45</v>
      </c>
      <c r="J91" s="35">
        <f t="shared" si="15"/>
        <v>52</v>
      </c>
      <c r="K91" s="34">
        <v>12</v>
      </c>
      <c r="L91" s="34">
        <v>56</v>
      </c>
      <c r="M91" s="35">
        <f t="shared" si="16"/>
        <v>68</v>
      </c>
      <c r="N91" s="34"/>
      <c r="O91" s="34"/>
      <c r="P91" s="35"/>
      <c r="Q91" s="34"/>
      <c r="R91" s="34"/>
      <c r="S91" s="35"/>
      <c r="T91" s="74">
        <f t="shared" si="11"/>
        <v>39</v>
      </c>
      <c r="U91" s="74">
        <f t="shared" si="12"/>
        <v>204</v>
      </c>
      <c r="V91" s="77">
        <f t="shared" si="10"/>
        <v>243</v>
      </c>
    </row>
    <row r="92" spans="1:22" ht="18.75">
      <c r="A92" s="33" t="s">
        <v>129</v>
      </c>
      <c r="B92" s="34">
        <v>3</v>
      </c>
      <c r="C92" s="34">
        <v>15</v>
      </c>
      <c r="D92" s="35">
        <f t="shared" si="13"/>
        <v>18</v>
      </c>
      <c r="E92" s="34">
        <v>3</v>
      </c>
      <c r="F92" s="34">
        <v>13</v>
      </c>
      <c r="G92" s="35">
        <f t="shared" si="14"/>
        <v>16</v>
      </c>
      <c r="H92" s="34">
        <v>5</v>
      </c>
      <c r="I92" s="34">
        <v>21</v>
      </c>
      <c r="J92" s="35">
        <f t="shared" si="15"/>
        <v>26</v>
      </c>
      <c r="K92" s="34">
        <v>0</v>
      </c>
      <c r="L92" s="34">
        <v>11</v>
      </c>
      <c r="M92" s="35">
        <f t="shared" si="16"/>
        <v>11</v>
      </c>
      <c r="N92" s="34"/>
      <c r="O92" s="34"/>
      <c r="P92" s="35"/>
      <c r="Q92" s="34"/>
      <c r="R92" s="34"/>
      <c r="S92" s="35"/>
      <c r="T92" s="74">
        <f t="shared" si="11"/>
        <v>11</v>
      </c>
      <c r="U92" s="74">
        <f t="shared" si="12"/>
        <v>60</v>
      </c>
      <c r="V92" s="77">
        <f t="shared" si="10"/>
        <v>71</v>
      </c>
    </row>
    <row r="93" spans="1:22" ht="18.75">
      <c r="A93" s="33" t="s">
        <v>119</v>
      </c>
      <c r="B93" s="34">
        <v>2</v>
      </c>
      <c r="C93" s="34">
        <v>17</v>
      </c>
      <c r="D93" s="35">
        <f t="shared" si="13"/>
        <v>19</v>
      </c>
      <c r="E93" s="34">
        <v>3</v>
      </c>
      <c r="F93" s="34">
        <v>34</v>
      </c>
      <c r="G93" s="35">
        <f t="shared" si="14"/>
        <v>37</v>
      </c>
      <c r="H93" s="34">
        <v>10</v>
      </c>
      <c r="I93" s="34">
        <v>35</v>
      </c>
      <c r="J93" s="35">
        <f t="shared" si="15"/>
        <v>45</v>
      </c>
      <c r="K93" s="34">
        <v>4</v>
      </c>
      <c r="L93" s="34">
        <v>35</v>
      </c>
      <c r="M93" s="35">
        <f t="shared" si="16"/>
        <v>39</v>
      </c>
      <c r="N93" s="34"/>
      <c r="O93" s="34"/>
      <c r="P93" s="35"/>
      <c r="Q93" s="34"/>
      <c r="R93" s="34"/>
      <c r="S93" s="35"/>
      <c r="T93" s="74">
        <f t="shared" si="11"/>
        <v>19</v>
      </c>
      <c r="U93" s="74">
        <f t="shared" si="12"/>
        <v>121</v>
      </c>
      <c r="V93" s="77">
        <f t="shared" si="10"/>
        <v>140</v>
      </c>
    </row>
    <row r="94" spans="1:22" ht="18.75">
      <c r="A94" s="33" t="s">
        <v>120</v>
      </c>
      <c r="B94" s="34">
        <v>6</v>
      </c>
      <c r="C94" s="34">
        <v>8</v>
      </c>
      <c r="D94" s="35">
        <f t="shared" si="13"/>
        <v>14</v>
      </c>
      <c r="E94" s="34">
        <v>12</v>
      </c>
      <c r="F94" s="34">
        <v>18</v>
      </c>
      <c r="G94" s="35">
        <f t="shared" si="14"/>
        <v>30</v>
      </c>
      <c r="H94" s="34">
        <v>3</v>
      </c>
      <c r="I94" s="34">
        <v>20</v>
      </c>
      <c r="J94" s="35">
        <f t="shared" si="15"/>
        <v>23</v>
      </c>
      <c r="K94" s="34">
        <v>7</v>
      </c>
      <c r="L94" s="34">
        <v>11</v>
      </c>
      <c r="M94" s="35">
        <f t="shared" si="16"/>
        <v>18</v>
      </c>
      <c r="N94" s="34"/>
      <c r="O94" s="34"/>
      <c r="P94" s="35"/>
      <c r="Q94" s="34"/>
      <c r="R94" s="34"/>
      <c r="S94" s="35"/>
      <c r="T94" s="74">
        <f t="shared" si="11"/>
        <v>28</v>
      </c>
      <c r="U94" s="74">
        <f t="shared" si="12"/>
        <v>57</v>
      </c>
      <c r="V94" s="77">
        <f t="shared" si="10"/>
        <v>85</v>
      </c>
    </row>
    <row r="95" spans="1:22" ht="18.75">
      <c r="A95" s="33" t="s">
        <v>121</v>
      </c>
      <c r="B95" s="34">
        <v>9</v>
      </c>
      <c r="C95" s="34">
        <v>14</v>
      </c>
      <c r="D95" s="35">
        <f t="shared" si="13"/>
        <v>23</v>
      </c>
      <c r="E95" s="34">
        <v>5</v>
      </c>
      <c r="F95" s="34">
        <v>9</v>
      </c>
      <c r="G95" s="35">
        <f t="shared" si="14"/>
        <v>14</v>
      </c>
      <c r="H95" s="34">
        <v>6</v>
      </c>
      <c r="I95" s="34">
        <v>12</v>
      </c>
      <c r="J95" s="35">
        <f t="shared" si="15"/>
        <v>18</v>
      </c>
      <c r="K95" s="34">
        <v>8</v>
      </c>
      <c r="L95" s="34">
        <v>22</v>
      </c>
      <c r="M95" s="35">
        <f t="shared" si="16"/>
        <v>30</v>
      </c>
      <c r="N95" s="34"/>
      <c r="O95" s="34"/>
      <c r="P95" s="35"/>
      <c r="Q95" s="34"/>
      <c r="R95" s="34"/>
      <c r="S95" s="35"/>
      <c r="T95" s="74">
        <f t="shared" si="11"/>
        <v>28</v>
      </c>
      <c r="U95" s="74">
        <f t="shared" si="12"/>
        <v>57</v>
      </c>
      <c r="V95" s="77">
        <f t="shared" si="10"/>
        <v>85</v>
      </c>
    </row>
    <row r="96" spans="1:22" ht="18.75">
      <c r="A96" s="33" t="s">
        <v>122</v>
      </c>
      <c r="B96" s="34">
        <v>9</v>
      </c>
      <c r="C96" s="34">
        <v>17</v>
      </c>
      <c r="D96" s="35">
        <f t="shared" si="13"/>
        <v>26</v>
      </c>
      <c r="E96" s="34">
        <v>1</v>
      </c>
      <c r="F96" s="34">
        <v>16</v>
      </c>
      <c r="G96" s="35">
        <f t="shared" si="14"/>
        <v>17</v>
      </c>
      <c r="H96" s="34">
        <v>14</v>
      </c>
      <c r="I96" s="34">
        <v>19</v>
      </c>
      <c r="J96" s="35">
        <f t="shared" si="15"/>
        <v>33</v>
      </c>
      <c r="K96" s="34">
        <v>2</v>
      </c>
      <c r="L96" s="34">
        <v>15</v>
      </c>
      <c r="M96" s="35">
        <f t="shared" si="16"/>
        <v>17</v>
      </c>
      <c r="N96" s="34"/>
      <c r="O96" s="34"/>
      <c r="P96" s="35"/>
      <c r="Q96" s="34"/>
      <c r="R96" s="34"/>
      <c r="S96" s="35"/>
      <c r="T96" s="74">
        <f t="shared" si="11"/>
        <v>26</v>
      </c>
      <c r="U96" s="74">
        <f t="shared" si="12"/>
        <v>67</v>
      </c>
      <c r="V96" s="77">
        <f t="shared" si="10"/>
        <v>93</v>
      </c>
    </row>
    <row r="97" spans="1:22" ht="18.75">
      <c r="A97" s="41" t="s">
        <v>28</v>
      </c>
      <c r="B97" s="37">
        <f t="shared" ref="B97:M97" si="17">SUM(B98)</f>
        <v>144</v>
      </c>
      <c r="C97" s="37">
        <f t="shared" si="17"/>
        <v>59</v>
      </c>
      <c r="D97" s="37">
        <f t="shared" si="17"/>
        <v>203</v>
      </c>
      <c r="E97" s="37">
        <f t="shared" si="17"/>
        <v>151</v>
      </c>
      <c r="F97" s="37">
        <f t="shared" si="17"/>
        <v>69</v>
      </c>
      <c r="G97" s="37">
        <f t="shared" si="17"/>
        <v>220</v>
      </c>
      <c r="H97" s="37">
        <f t="shared" si="17"/>
        <v>114</v>
      </c>
      <c r="I97" s="37">
        <f t="shared" si="17"/>
        <v>61</v>
      </c>
      <c r="J97" s="37">
        <f t="shared" si="17"/>
        <v>175</v>
      </c>
      <c r="K97" s="37">
        <f t="shared" si="17"/>
        <v>192</v>
      </c>
      <c r="L97" s="37">
        <f t="shared" si="17"/>
        <v>71</v>
      </c>
      <c r="M97" s="37">
        <f t="shared" si="17"/>
        <v>263</v>
      </c>
      <c r="N97" s="37"/>
      <c r="O97" s="37"/>
      <c r="P97" s="37"/>
      <c r="Q97" s="37"/>
      <c r="R97" s="37"/>
      <c r="S97" s="37"/>
      <c r="T97" s="67">
        <f t="shared" si="11"/>
        <v>601</v>
      </c>
      <c r="U97" s="67">
        <f t="shared" si="12"/>
        <v>260</v>
      </c>
      <c r="V97" s="38">
        <f t="shared" si="10"/>
        <v>861</v>
      </c>
    </row>
    <row r="98" spans="1:22" ht="18.75">
      <c r="A98" s="44" t="s">
        <v>130</v>
      </c>
      <c r="B98" s="34">
        <v>144</v>
      </c>
      <c r="C98" s="34">
        <v>59</v>
      </c>
      <c r="D98" s="45">
        <f t="shared" si="13"/>
        <v>203</v>
      </c>
      <c r="E98" s="46">
        <v>151</v>
      </c>
      <c r="F98" s="46">
        <v>69</v>
      </c>
      <c r="G98" s="45">
        <f t="shared" si="14"/>
        <v>220</v>
      </c>
      <c r="H98" s="46">
        <v>114</v>
      </c>
      <c r="I98" s="46">
        <v>61</v>
      </c>
      <c r="J98" s="45">
        <f t="shared" si="15"/>
        <v>175</v>
      </c>
      <c r="K98" s="34">
        <v>192</v>
      </c>
      <c r="L98" s="34">
        <v>71</v>
      </c>
      <c r="M98" s="35">
        <f t="shared" si="16"/>
        <v>263</v>
      </c>
      <c r="N98" s="34"/>
      <c r="O98" s="34"/>
      <c r="P98" s="35"/>
      <c r="Q98" s="34"/>
      <c r="R98" s="34"/>
      <c r="S98" s="35"/>
      <c r="T98" s="74">
        <f t="shared" si="11"/>
        <v>601</v>
      </c>
      <c r="U98" s="74">
        <f t="shared" si="12"/>
        <v>260</v>
      </c>
      <c r="V98" s="77">
        <f t="shared" si="10"/>
        <v>861</v>
      </c>
    </row>
    <row r="99" spans="1:22" ht="18.75">
      <c r="A99" s="36" t="s">
        <v>174</v>
      </c>
      <c r="B99" s="37">
        <f>SUM(B100:B121)</f>
        <v>237</v>
      </c>
      <c r="C99" s="37">
        <f>SUM(C100:C121)</f>
        <v>256</v>
      </c>
      <c r="D99" s="37">
        <f t="shared" si="13"/>
        <v>493</v>
      </c>
      <c r="E99" s="37">
        <f>SUM(E100:E121)</f>
        <v>507</v>
      </c>
      <c r="F99" s="37">
        <f>SUM(F100:F121)</f>
        <v>549</v>
      </c>
      <c r="G99" s="37">
        <f t="shared" si="14"/>
        <v>1056</v>
      </c>
      <c r="H99" s="37">
        <f>SUM(H100:H121)</f>
        <v>536</v>
      </c>
      <c r="I99" s="37">
        <f>SUM(I100:I121)</f>
        <v>688</v>
      </c>
      <c r="J99" s="37">
        <f t="shared" si="15"/>
        <v>1224</v>
      </c>
      <c r="K99" s="37">
        <f>SUM(K100:K121)</f>
        <v>719</v>
      </c>
      <c r="L99" s="37">
        <f>SUM(L100:L121)</f>
        <v>868</v>
      </c>
      <c r="M99" s="37">
        <f t="shared" si="16"/>
        <v>1587</v>
      </c>
      <c r="N99" s="37"/>
      <c r="O99" s="37"/>
      <c r="P99" s="37"/>
      <c r="Q99" s="37"/>
      <c r="R99" s="37"/>
      <c r="S99" s="37"/>
      <c r="T99" s="67">
        <f t="shared" si="11"/>
        <v>1999</v>
      </c>
      <c r="U99" s="67">
        <f t="shared" si="12"/>
        <v>2361</v>
      </c>
      <c r="V99" s="38">
        <f t="shared" si="10"/>
        <v>4360</v>
      </c>
    </row>
    <row r="100" spans="1:22" ht="18.75">
      <c r="A100" s="47" t="s">
        <v>133</v>
      </c>
      <c r="B100" s="34"/>
      <c r="C100" s="34"/>
      <c r="D100" s="35"/>
      <c r="E100" s="34"/>
      <c r="F100" s="34"/>
      <c r="G100" s="35"/>
      <c r="H100" s="34"/>
      <c r="I100" s="34"/>
      <c r="J100" s="35"/>
      <c r="K100" s="34">
        <v>2</v>
      </c>
      <c r="L100" s="34">
        <v>0</v>
      </c>
      <c r="M100" s="35">
        <f t="shared" si="16"/>
        <v>2</v>
      </c>
      <c r="N100" s="34"/>
      <c r="O100" s="34"/>
      <c r="P100" s="35"/>
      <c r="Q100" s="34"/>
      <c r="R100" s="34"/>
      <c r="S100" s="35"/>
      <c r="T100" s="74">
        <f t="shared" si="11"/>
        <v>2</v>
      </c>
      <c r="U100" s="74">
        <f t="shared" si="12"/>
        <v>0</v>
      </c>
      <c r="V100" s="77">
        <f t="shared" si="10"/>
        <v>2</v>
      </c>
    </row>
    <row r="101" spans="1:22" ht="18.75">
      <c r="A101" s="47" t="s">
        <v>134</v>
      </c>
      <c r="B101" s="34">
        <v>19</v>
      </c>
      <c r="C101" s="34">
        <v>27</v>
      </c>
      <c r="D101" s="35">
        <f t="shared" si="13"/>
        <v>46</v>
      </c>
      <c r="E101" s="34">
        <v>48</v>
      </c>
      <c r="F101" s="34">
        <v>65</v>
      </c>
      <c r="G101" s="35">
        <f t="shared" si="14"/>
        <v>113</v>
      </c>
      <c r="H101" s="34">
        <v>58</v>
      </c>
      <c r="I101" s="34">
        <v>87</v>
      </c>
      <c r="J101" s="35">
        <f t="shared" si="15"/>
        <v>145</v>
      </c>
      <c r="K101" s="34">
        <v>62</v>
      </c>
      <c r="L101" s="34">
        <v>89</v>
      </c>
      <c r="M101" s="35">
        <f t="shared" si="16"/>
        <v>151</v>
      </c>
      <c r="N101" s="34"/>
      <c r="O101" s="34"/>
      <c r="P101" s="35"/>
      <c r="Q101" s="34"/>
      <c r="R101" s="34"/>
      <c r="S101" s="35"/>
      <c r="T101" s="74">
        <f t="shared" si="11"/>
        <v>187</v>
      </c>
      <c r="U101" s="74">
        <f t="shared" si="12"/>
        <v>268</v>
      </c>
      <c r="V101" s="77">
        <f t="shared" si="10"/>
        <v>455</v>
      </c>
    </row>
    <row r="102" spans="1:22" ht="18.75">
      <c r="A102" s="47" t="s">
        <v>135</v>
      </c>
      <c r="B102" s="34"/>
      <c r="C102" s="34"/>
      <c r="D102" s="35"/>
      <c r="E102" s="34"/>
      <c r="F102" s="34"/>
      <c r="G102" s="35"/>
      <c r="H102" s="34"/>
      <c r="I102" s="34"/>
      <c r="J102" s="35"/>
      <c r="K102" s="34">
        <v>1</v>
      </c>
      <c r="L102" s="34">
        <v>0</v>
      </c>
      <c r="M102" s="35">
        <f t="shared" si="16"/>
        <v>1</v>
      </c>
      <c r="N102" s="34"/>
      <c r="O102" s="34"/>
      <c r="P102" s="35"/>
      <c r="Q102" s="34"/>
      <c r="R102" s="34"/>
      <c r="S102" s="35"/>
      <c r="T102" s="74">
        <f t="shared" si="11"/>
        <v>1</v>
      </c>
      <c r="U102" s="74">
        <f t="shared" si="12"/>
        <v>0</v>
      </c>
      <c r="V102" s="77">
        <f t="shared" ref="V102:V129" si="18">SUM(S102,P102,M102,J102,G102,D102)</f>
        <v>1</v>
      </c>
    </row>
    <row r="103" spans="1:22" ht="18.75">
      <c r="A103" s="47" t="s">
        <v>136</v>
      </c>
      <c r="B103" s="34">
        <v>12</v>
      </c>
      <c r="C103" s="34">
        <v>26</v>
      </c>
      <c r="D103" s="35">
        <f t="shared" si="13"/>
        <v>38</v>
      </c>
      <c r="E103" s="34">
        <v>24</v>
      </c>
      <c r="F103" s="34">
        <v>49</v>
      </c>
      <c r="G103" s="35">
        <f t="shared" si="14"/>
        <v>73</v>
      </c>
      <c r="H103" s="34">
        <v>36</v>
      </c>
      <c r="I103" s="34">
        <v>92</v>
      </c>
      <c r="J103" s="35">
        <f t="shared" si="15"/>
        <v>128</v>
      </c>
      <c r="K103" s="34">
        <v>24</v>
      </c>
      <c r="L103" s="34">
        <v>54</v>
      </c>
      <c r="M103" s="35">
        <f t="shared" si="16"/>
        <v>78</v>
      </c>
      <c r="N103" s="34"/>
      <c r="O103" s="34"/>
      <c r="P103" s="35"/>
      <c r="Q103" s="34"/>
      <c r="R103" s="34"/>
      <c r="S103" s="35"/>
      <c r="T103" s="74">
        <f t="shared" si="11"/>
        <v>96</v>
      </c>
      <c r="U103" s="74">
        <f t="shared" si="12"/>
        <v>221</v>
      </c>
      <c r="V103" s="77">
        <f t="shared" si="18"/>
        <v>317</v>
      </c>
    </row>
    <row r="104" spans="1:22" ht="18.75">
      <c r="A104" s="48" t="s">
        <v>137</v>
      </c>
      <c r="B104" s="34">
        <v>10</v>
      </c>
      <c r="C104" s="34">
        <v>22</v>
      </c>
      <c r="D104" s="35">
        <f t="shared" si="13"/>
        <v>32</v>
      </c>
      <c r="E104" s="34">
        <v>21</v>
      </c>
      <c r="F104" s="34">
        <v>54</v>
      </c>
      <c r="G104" s="35">
        <f t="shared" si="14"/>
        <v>75</v>
      </c>
      <c r="H104" s="34">
        <v>25</v>
      </c>
      <c r="I104" s="34">
        <v>55</v>
      </c>
      <c r="J104" s="35">
        <f t="shared" si="15"/>
        <v>80</v>
      </c>
      <c r="K104" s="34">
        <v>37</v>
      </c>
      <c r="L104" s="34">
        <v>74</v>
      </c>
      <c r="M104" s="35">
        <f t="shared" si="16"/>
        <v>111</v>
      </c>
      <c r="N104" s="34"/>
      <c r="O104" s="34"/>
      <c r="P104" s="35"/>
      <c r="Q104" s="34"/>
      <c r="R104" s="34"/>
      <c r="S104" s="35"/>
      <c r="T104" s="74">
        <f t="shared" si="11"/>
        <v>93</v>
      </c>
      <c r="U104" s="74">
        <f t="shared" si="12"/>
        <v>205</v>
      </c>
      <c r="V104" s="77">
        <f t="shared" si="18"/>
        <v>298</v>
      </c>
    </row>
    <row r="105" spans="1:22" ht="18.75">
      <c r="A105" s="47" t="s">
        <v>138</v>
      </c>
      <c r="B105" s="34">
        <v>30</v>
      </c>
      <c r="C105" s="34">
        <v>21</v>
      </c>
      <c r="D105" s="35">
        <f t="shared" si="13"/>
        <v>51</v>
      </c>
      <c r="E105" s="34">
        <v>47</v>
      </c>
      <c r="F105" s="34">
        <v>45</v>
      </c>
      <c r="G105" s="35">
        <f t="shared" si="14"/>
        <v>92</v>
      </c>
      <c r="H105" s="34">
        <v>46</v>
      </c>
      <c r="I105" s="34">
        <v>55</v>
      </c>
      <c r="J105" s="35">
        <f t="shared" si="15"/>
        <v>101</v>
      </c>
      <c r="K105" s="34">
        <v>82</v>
      </c>
      <c r="L105" s="34">
        <v>106</v>
      </c>
      <c r="M105" s="35">
        <f t="shared" si="16"/>
        <v>188</v>
      </c>
      <c r="N105" s="34"/>
      <c r="O105" s="34"/>
      <c r="P105" s="35"/>
      <c r="Q105" s="34"/>
      <c r="R105" s="34"/>
      <c r="S105" s="35"/>
      <c r="T105" s="74">
        <f t="shared" si="11"/>
        <v>205</v>
      </c>
      <c r="U105" s="74">
        <f t="shared" si="12"/>
        <v>227</v>
      </c>
      <c r="V105" s="77">
        <f t="shared" si="18"/>
        <v>432</v>
      </c>
    </row>
    <row r="106" spans="1:22" ht="18.75">
      <c r="A106" s="47" t="s">
        <v>139</v>
      </c>
      <c r="B106" s="34">
        <v>39</v>
      </c>
      <c r="C106" s="34">
        <v>47</v>
      </c>
      <c r="D106" s="35">
        <f t="shared" si="13"/>
        <v>86</v>
      </c>
      <c r="E106" s="34">
        <v>97</v>
      </c>
      <c r="F106" s="34">
        <v>108</v>
      </c>
      <c r="G106" s="35">
        <f t="shared" si="14"/>
        <v>205</v>
      </c>
      <c r="H106" s="34">
        <v>96</v>
      </c>
      <c r="I106" s="34">
        <v>131</v>
      </c>
      <c r="J106" s="35">
        <f t="shared" si="15"/>
        <v>227</v>
      </c>
      <c r="K106" s="34">
        <v>127</v>
      </c>
      <c r="L106" s="34">
        <v>162</v>
      </c>
      <c r="M106" s="35">
        <f t="shared" si="16"/>
        <v>289</v>
      </c>
      <c r="N106" s="34"/>
      <c r="O106" s="34"/>
      <c r="P106" s="35"/>
      <c r="Q106" s="34"/>
      <c r="R106" s="34"/>
      <c r="S106" s="35"/>
      <c r="T106" s="74">
        <f t="shared" si="11"/>
        <v>359</v>
      </c>
      <c r="U106" s="74">
        <f t="shared" si="12"/>
        <v>448</v>
      </c>
      <c r="V106" s="77">
        <f t="shared" si="18"/>
        <v>807</v>
      </c>
    </row>
    <row r="107" spans="1:22" ht="18.75">
      <c r="A107" s="47" t="s">
        <v>140</v>
      </c>
      <c r="B107" s="34">
        <v>21</v>
      </c>
      <c r="C107" s="34">
        <v>21</v>
      </c>
      <c r="D107" s="35">
        <f t="shared" si="13"/>
        <v>42</v>
      </c>
      <c r="E107" s="34">
        <v>31</v>
      </c>
      <c r="F107" s="34">
        <v>44</v>
      </c>
      <c r="G107" s="35">
        <f t="shared" si="14"/>
        <v>75</v>
      </c>
      <c r="H107" s="34">
        <v>45</v>
      </c>
      <c r="I107" s="34">
        <v>57</v>
      </c>
      <c r="J107" s="35">
        <f t="shared" si="15"/>
        <v>102</v>
      </c>
      <c r="K107" s="34">
        <v>79</v>
      </c>
      <c r="L107" s="34">
        <v>103</v>
      </c>
      <c r="M107" s="35">
        <f t="shared" si="16"/>
        <v>182</v>
      </c>
      <c r="N107" s="34"/>
      <c r="O107" s="34"/>
      <c r="P107" s="35"/>
      <c r="Q107" s="34"/>
      <c r="R107" s="34"/>
      <c r="S107" s="35"/>
      <c r="T107" s="74">
        <f t="shared" si="11"/>
        <v>176</v>
      </c>
      <c r="U107" s="74">
        <f t="shared" si="12"/>
        <v>225</v>
      </c>
      <c r="V107" s="77">
        <f t="shared" si="18"/>
        <v>401</v>
      </c>
    </row>
    <row r="108" spans="1:22" ht="18.75">
      <c r="A108" s="47" t="s">
        <v>141</v>
      </c>
      <c r="B108" s="34">
        <v>19</v>
      </c>
      <c r="C108" s="34">
        <v>9</v>
      </c>
      <c r="D108" s="35">
        <f t="shared" si="13"/>
        <v>28</v>
      </c>
      <c r="E108" s="34">
        <v>20</v>
      </c>
      <c r="F108" s="34">
        <v>18</v>
      </c>
      <c r="G108" s="35">
        <f t="shared" si="14"/>
        <v>38</v>
      </c>
      <c r="H108" s="34">
        <v>30</v>
      </c>
      <c r="I108" s="34">
        <v>18</v>
      </c>
      <c r="J108" s="35">
        <f t="shared" si="15"/>
        <v>48</v>
      </c>
      <c r="K108" s="34">
        <v>38</v>
      </c>
      <c r="L108" s="34">
        <v>19</v>
      </c>
      <c r="M108" s="35">
        <f t="shared" si="16"/>
        <v>57</v>
      </c>
      <c r="N108" s="34"/>
      <c r="O108" s="34"/>
      <c r="P108" s="35"/>
      <c r="Q108" s="34"/>
      <c r="R108" s="34"/>
      <c r="S108" s="35"/>
      <c r="T108" s="74">
        <f t="shared" si="11"/>
        <v>107</v>
      </c>
      <c r="U108" s="74">
        <f t="shared" si="12"/>
        <v>64</v>
      </c>
      <c r="V108" s="77">
        <f t="shared" si="18"/>
        <v>171</v>
      </c>
    </row>
    <row r="109" spans="1:22" ht="18.75">
      <c r="A109" s="47" t="s">
        <v>142</v>
      </c>
      <c r="B109" s="34"/>
      <c r="C109" s="34"/>
      <c r="D109" s="35"/>
      <c r="E109" s="34"/>
      <c r="F109" s="34"/>
      <c r="G109" s="35"/>
      <c r="H109" s="34"/>
      <c r="I109" s="34"/>
      <c r="J109" s="35"/>
      <c r="K109" s="34">
        <v>3</v>
      </c>
      <c r="L109" s="34">
        <v>3</v>
      </c>
      <c r="M109" s="35">
        <f t="shared" si="16"/>
        <v>6</v>
      </c>
      <c r="N109" s="34"/>
      <c r="O109" s="34"/>
      <c r="P109" s="35"/>
      <c r="Q109" s="34"/>
      <c r="R109" s="34"/>
      <c r="S109" s="35"/>
      <c r="T109" s="74">
        <f t="shared" si="11"/>
        <v>3</v>
      </c>
      <c r="U109" s="74">
        <f t="shared" si="12"/>
        <v>3</v>
      </c>
      <c r="V109" s="77">
        <f t="shared" si="18"/>
        <v>6</v>
      </c>
    </row>
    <row r="110" spans="1:22" ht="18.75">
      <c r="A110" s="48" t="s">
        <v>143</v>
      </c>
      <c r="B110" s="34"/>
      <c r="C110" s="34"/>
      <c r="D110" s="35"/>
      <c r="E110" s="34"/>
      <c r="F110" s="34"/>
      <c r="G110" s="35"/>
      <c r="H110" s="34"/>
      <c r="I110" s="34"/>
      <c r="J110" s="35"/>
      <c r="K110" s="34">
        <v>39</v>
      </c>
      <c r="L110" s="34">
        <v>63</v>
      </c>
      <c r="M110" s="35">
        <f t="shared" si="16"/>
        <v>102</v>
      </c>
      <c r="N110" s="34"/>
      <c r="O110" s="34"/>
      <c r="P110" s="35"/>
      <c r="Q110" s="34"/>
      <c r="R110" s="34"/>
      <c r="S110" s="35"/>
      <c r="T110" s="74">
        <f t="shared" si="11"/>
        <v>39</v>
      </c>
      <c r="U110" s="74">
        <f t="shared" si="12"/>
        <v>63</v>
      </c>
      <c r="V110" s="77">
        <f t="shared" si="18"/>
        <v>102</v>
      </c>
    </row>
    <row r="111" spans="1:22" ht="18.75">
      <c r="A111" s="48" t="s">
        <v>144</v>
      </c>
      <c r="B111" s="34">
        <v>7</v>
      </c>
      <c r="C111" s="34">
        <v>7</v>
      </c>
      <c r="D111" s="35">
        <f t="shared" si="13"/>
        <v>14</v>
      </c>
      <c r="E111" s="34">
        <v>15</v>
      </c>
      <c r="F111" s="34">
        <v>16</v>
      </c>
      <c r="G111" s="35">
        <f t="shared" si="14"/>
        <v>31</v>
      </c>
      <c r="H111" s="34">
        <v>24</v>
      </c>
      <c r="I111" s="34">
        <v>46</v>
      </c>
      <c r="J111" s="35">
        <f t="shared" si="15"/>
        <v>70</v>
      </c>
      <c r="K111" s="34"/>
      <c r="L111" s="34"/>
      <c r="M111" s="35"/>
      <c r="N111" s="34"/>
      <c r="O111" s="34"/>
      <c r="P111" s="35"/>
      <c r="Q111" s="34"/>
      <c r="R111" s="34"/>
      <c r="S111" s="35"/>
      <c r="T111" s="74">
        <f t="shared" si="11"/>
        <v>46</v>
      </c>
      <c r="U111" s="74">
        <f t="shared" si="12"/>
        <v>69</v>
      </c>
      <c r="V111" s="77">
        <f t="shared" si="18"/>
        <v>115</v>
      </c>
    </row>
    <row r="112" spans="1:22" ht="18.75">
      <c r="A112" s="47" t="s">
        <v>145</v>
      </c>
      <c r="B112" s="34">
        <v>2</v>
      </c>
      <c r="C112" s="34">
        <v>1</v>
      </c>
      <c r="D112" s="35">
        <f t="shared" si="13"/>
        <v>3</v>
      </c>
      <c r="E112" s="34">
        <v>2</v>
      </c>
      <c r="F112" s="34">
        <v>3</v>
      </c>
      <c r="G112" s="35">
        <f t="shared" si="14"/>
        <v>5</v>
      </c>
      <c r="H112" s="34">
        <v>4</v>
      </c>
      <c r="I112" s="34">
        <v>4</v>
      </c>
      <c r="J112" s="35">
        <f t="shared" si="15"/>
        <v>8</v>
      </c>
      <c r="K112" s="34">
        <v>2</v>
      </c>
      <c r="L112" s="34">
        <v>2</v>
      </c>
      <c r="M112" s="35">
        <f t="shared" si="16"/>
        <v>4</v>
      </c>
      <c r="N112" s="34"/>
      <c r="O112" s="34"/>
      <c r="P112" s="35"/>
      <c r="Q112" s="34"/>
      <c r="R112" s="34"/>
      <c r="S112" s="35"/>
      <c r="T112" s="74">
        <f t="shared" si="11"/>
        <v>10</v>
      </c>
      <c r="U112" s="74">
        <f t="shared" si="12"/>
        <v>10</v>
      </c>
      <c r="V112" s="77">
        <f t="shared" si="18"/>
        <v>20</v>
      </c>
    </row>
    <row r="113" spans="1:22" ht="18.75">
      <c r="A113" s="47" t="s">
        <v>146</v>
      </c>
      <c r="B113" s="34">
        <v>0</v>
      </c>
      <c r="C113" s="34">
        <v>4</v>
      </c>
      <c r="D113" s="35">
        <f t="shared" si="13"/>
        <v>4</v>
      </c>
      <c r="E113" s="34">
        <v>4</v>
      </c>
      <c r="F113" s="34">
        <v>10</v>
      </c>
      <c r="G113" s="35">
        <f t="shared" si="14"/>
        <v>14</v>
      </c>
      <c r="H113" s="34">
        <v>3</v>
      </c>
      <c r="I113" s="34">
        <v>6</v>
      </c>
      <c r="J113" s="35">
        <f t="shared" si="15"/>
        <v>9</v>
      </c>
      <c r="K113" s="34">
        <v>2</v>
      </c>
      <c r="L113" s="34">
        <v>10</v>
      </c>
      <c r="M113" s="35">
        <f t="shared" si="16"/>
        <v>12</v>
      </c>
      <c r="N113" s="34"/>
      <c r="O113" s="34"/>
      <c r="P113" s="35"/>
      <c r="Q113" s="34"/>
      <c r="R113" s="34"/>
      <c r="S113" s="35"/>
      <c r="T113" s="74">
        <f t="shared" si="11"/>
        <v>9</v>
      </c>
      <c r="U113" s="74">
        <f t="shared" si="12"/>
        <v>30</v>
      </c>
      <c r="V113" s="77">
        <f t="shared" si="18"/>
        <v>39</v>
      </c>
    </row>
    <row r="114" spans="1:22" ht="18.75">
      <c r="A114" s="47" t="s">
        <v>147</v>
      </c>
      <c r="B114" s="34"/>
      <c r="C114" s="34"/>
      <c r="D114" s="35"/>
      <c r="E114" s="34">
        <v>6</v>
      </c>
      <c r="F114" s="34">
        <v>0</v>
      </c>
      <c r="G114" s="35">
        <f t="shared" si="14"/>
        <v>6</v>
      </c>
      <c r="H114" s="34">
        <v>5</v>
      </c>
      <c r="I114" s="34">
        <v>1</v>
      </c>
      <c r="J114" s="35">
        <f t="shared" si="15"/>
        <v>6</v>
      </c>
      <c r="K114" s="34">
        <v>5</v>
      </c>
      <c r="L114" s="34">
        <v>1</v>
      </c>
      <c r="M114" s="35">
        <f t="shared" si="16"/>
        <v>6</v>
      </c>
      <c r="N114" s="34"/>
      <c r="O114" s="34"/>
      <c r="P114" s="35"/>
      <c r="Q114" s="34"/>
      <c r="R114" s="34"/>
      <c r="S114" s="35"/>
      <c r="T114" s="74">
        <f t="shared" si="11"/>
        <v>16</v>
      </c>
      <c r="U114" s="74">
        <f t="shared" si="12"/>
        <v>2</v>
      </c>
      <c r="V114" s="77">
        <f t="shared" si="18"/>
        <v>18</v>
      </c>
    </row>
    <row r="115" spans="1:22" ht="18.75">
      <c r="A115" s="47" t="s">
        <v>148</v>
      </c>
      <c r="B115" s="34">
        <v>21</v>
      </c>
      <c r="C115" s="34">
        <v>11</v>
      </c>
      <c r="D115" s="35">
        <f t="shared" si="13"/>
        <v>32</v>
      </c>
      <c r="E115" s="34">
        <v>49</v>
      </c>
      <c r="F115" s="34">
        <v>14</v>
      </c>
      <c r="G115" s="35">
        <f t="shared" si="14"/>
        <v>63</v>
      </c>
      <c r="H115" s="34">
        <v>35</v>
      </c>
      <c r="I115" s="34">
        <v>8</v>
      </c>
      <c r="J115" s="35">
        <f t="shared" si="15"/>
        <v>43</v>
      </c>
      <c r="K115" s="34">
        <v>71</v>
      </c>
      <c r="L115" s="34">
        <v>15</v>
      </c>
      <c r="M115" s="35">
        <f t="shared" si="16"/>
        <v>86</v>
      </c>
      <c r="N115" s="34"/>
      <c r="O115" s="34"/>
      <c r="P115" s="35"/>
      <c r="Q115" s="34"/>
      <c r="R115" s="34"/>
      <c r="S115" s="35"/>
      <c r="T115" s="74">
        <f t="shared" si="11"/>
        <v>176</v>
      </c>
      <c r="U115" s="74">
        <f t="shared" si="12"/>
        <v>48</v>
      </c>
      <c r="V115" s="77">
        <f t="shared" si="18"/>
        <v>224</v>
      </c>
    </row>
    <row r="116" spans="1:22" ht="18.75">
      <c r="A116" s="47" t="s">
        <v>149</v>
      </c>
      <c r="B116" s="34">
        <v>2</v>
      </c>
      <c r="C116" s="34">
        <v>7</v>
      </c>
      <c r="D116" s="35">
        <f t="shared" si="13"/>
        <v>9</v>
      </c>
      <c r="E116" s="34">
        <v>17</v>
      </c>
      <c r="F116" s="34">
        <v>17</v>
      </c>
      <c r="G116" s="35">
        <f t="shared" si="14"/>
        <v>34</v>
      </c>
      <c r="H116" s="34">
        <v>11</v>
      </c>
      <c r="I116" s="34">
        <v>20</v>
      </c>
      <c r="J116" s="35">
        <f t="shared" si="15"/>
        <v>31</v>
      </c>
      <c r="K116" s="34">
        <v>19</v>
      </c>
      <c r="L116" s="34">
        <v>25</v>
      </c>
      <c r="M116" s="35">
        <f t="shared" si="16"/>
        <v>44</v>
      </c>
      <c r="N116" s="34"/>
      <c r="O116" s="34"/>
      <c r="P116" s="35"/>
      <c r="Q116" s="34"/>
      <c r="R116" s="34"/>
      <c r="S116" s="35"/>
      <c r="T116" s="74">
        <f t="shared" si="11"/>
        <v>49</v>
      </c>
      <c r="U116" s="74">
        <f t="shared" si="12"/>
        <v>69</v>
      </c>
      <c r="V116" s="77">
        <f t="shared" si="18"/>
        <v>118</v>
      </c>
    </row>
    <row r="117" spans="1:22" ht="18.75">
      <c r="A117" s="47" t="s">
        <v>150</v>
      </c>
      <c r="B117" s="34">
        <v>11</v>
      </c>
      <c r="C117" s="34">
        <v>19</v>
      </c>
      <c r="D117" s="35">
        <f t="shared" si="13"/>
        <v>30</v>
      </c>
      <c r="E117" s="34">
        <v>15</v>
      </c>
      <c r="F117" s="34">
        <v>30</v>
      </c>
      <c r="G117" s="35">
        <f t="shared" si="14"/>
        <v>45</v>
      </c>
      <c r="H117" s="34">
        <v>22</v>
      </c>
      <c r="I117" s="34">
        <v>42</v>
      </c>
      <c r="J117" s="35">
        <f t="shared" si="15"/>
        <v>64</v>
      </c>
      <c r="K117" s="34">
        <v>36</v>
      </c>
      <c r="L117" s="34">
        <v>60</v>
      </c>
      <c r="M117" s="35">
        <f t="shared" si="16"/>
        <v>96</v>
      </c>
      <c r="N117" s="34"/>
      <c r="O117" s="34"/>
      <c r="P117" s="35"/>
      <c r="Q117" s="34"/>
      <c r="R117" s="34"/>
      <c r="S117" s="35"/>
      <c r="T117" s="74">
        <f t="shared" si="11"/>
        <v>84</v>
      </c>
      <c r="U117" s="74">
        <f t="shared" si="12"/>
        <v>151</v>
      </c>
      <c r="V117" s="77">
        <f t="shared" si="18"/>
        <v>235</v>
      </c>
    </row>
    <row r="118" spans="1:22" ht="18.75">
      <c r="A118" s="47" t="s">
        <v>151</v>
      </c>
      <c r="B118" s="34"/>
      <c r="C118" s="34"/>
      <c r="D118" s="35"/>
      <c r="E118" s="34"/>
      <c r="F118" s="34"/>
      <c r="G118" s="35"/>
      <c r="H118" s="34"/>
      <c r="I118" s="34"/>
      <c r="J118" s="35"/>
      <c r="K118" s="34">
        <v>7</v>
      </c>
      <c r="L118" s="34">
        <v>2</v>
      </c>
      <c r="M118" s="35">
        <f t="shared" si="16"/>
        <v>9</v>
      </c>
      <c r="N118" s="34"/>
      <c r="O118" s="34"/>
      <c r="P118" s="35"/>
      <c r="Q118" s="34"/>
      <c r="R118" s="34"/>
      <c r="S118" s="35"/>
      <c r="T118" s="74">
        <f t="shared" si="11"/>
        <v>7</v>
      </c>
      <c r="U118" s="74">
        <f t="shared" si="12"/>
        <v>2</v>
      </c>
      <c r="V118" s="77">
        <f t="shared" si="18"/>
        <v>9</v>
      </c>
    </row>
    <row r="119" spans="1:22" ht="18.75">
      <c r="A119" s="47" t="s">
        <v>152</v>
      </c>
      <c r="B119" s="34">
        <v>8</v>
      </c>
      <c r="C119" s="34">
        <v>7</v>
      </c>
      <c r="D119" s="35">
        <f t="shared" si="13"/>
        <v>15</v>
      </c>
      <c r="E119" s="34">
        <v>19</v>
      </c>
      <c r="F119" s="34">
        <v>14</v>
      </c>
      <c r="G119" s="35">
        <f t="shared" si="14"/>
        <v>33</v>
      </c>
      <c r="H119" s="34">
        <v>8</v>
      </c>
      <c r="I119" s="34">
        <v>4</v>
      </c>
      <c r="J119" s="35">
        <f t="shared" si="15"/>
        <v>12</v>
      </c>
      <c r="K119" s="34"/>
      <c r="L119" s="34"/>
      <c r="M119" s="35"/>
      <c r="N119" s="34"/>
      <c r="O119" s="34"/>
      <c r="P119" s="35"/>
      <c r="Q119" s="34"/>
      <c r="R119" s="34"/>
      <c r="S119" s="35"/>
      <c r="T119" s="74">
        <f t="shared" si="11"/>
        <v>35</v>
      </c>
      <c r="U119" s="74">
        <f t="shared" si="12"/>
        <v>25</v>
      </c>
      <c r="V119" s="77">
        <f t="shared" si="18"/>
        <v>60</v>
      </c>
    </row>
    <row r="120" spans="1:22" ht="18.75">
      <c r="A120" s="49" t="s">
        <v>153</v>
      </c>
      <c r="B120" s="34">
        <v>20</v>
      </c>
      <c r="C120" s="34">
        <v>2</v>
      </c>
      <c r="D120" s="35">
        <f t="shared" si="13"/>
        <v>22</v>
      </c>
      <c r="E120" s="34">
        <v>54</v>
      </c>
      <c r="F120" s="34">
        <v>9</v>
      </c>
      <c r="G120" s="35">
        <f t="shared" si="14"/>
        <v>63</v>
      </c>
      <c r="H120" s="34">
        <v>28</v>
      </c>
      <c r="I120" s="34">
        <v>10</v>
      </c>
      <c r="J120" s="35">
        <f t="shared" si="15"/>
        <v>38</v>
      </c>
      <c r="K120" s="34">
        <v>8</v>
      </c>
      <c r="L120" s="34">
        <v>2</v>
      </c>
      <c r="M120" s="35">
        <f t="shared" si="16"/>
        <v>10</v>
      </c>
      <c r="N120" s="34"/>
      <c r="O120" s="34"/>
      <c r="P120" s="35"/>
      <c r="Q120" s="34"/>
      <c r="R120" s="34"/>
      <c r="S120" s="35"/>
      <c r="T120" s="74">
        <f t="shared" si="11"/>
        <v>110</v>
      </c>
      <c r="U120" s="74">
        <f t="shared" si="12"/>
        <v>23</v>
      </c>
      <c r="V120" s="77">
        <f t="shared" si="18"/>
        <v>133</v>
      </c>
    </row>
    <row r="121" spans="1:22" ht="18.75">
      <c r="A121" s="49" t="s">
        <v>154</v>
      </c>
      <c r="B121" s="34">
        <v>16</v>
      </c>
      <c r="C121" s="34">
        <v>25</v>
      </c>
      <c r="D121" s="35">
        <f t="shared" si="13"/>
        <v>41</v>
      </c>
      <c r="E121" s="34">
        <v>38</v>
      </c>
      <c r="F121" s="34">
        <v>53</v>
      </c>
      <c r="G121" s="35">
        <f t="shared" si="14"/>
        <v>91</v>
      </c>
      <c r="H121" s="34">
        <v>60</v>
      </c>
      <c r="I121" s="34">
        <v>52</v>
      </c>
      <c r="J121" s="35">
        <f t="shared" si="15"/>
        <v>112</v>
      </c>
      <c r="K121" s="34">
        <v>75</v>
      </c>
      <c r="L121" s="34">
        <v>78</v>
      </c>
      <c r="M121" s="35">
        <f t="shared" si="16"/>
        <v>153</v>
      </c>
      <c r="N121" s="34"/>
      <c r="O121" s="34"/>
      <c r="P121" s="35"/>
      <c r="Q121" s="34"/>
      <c r="R121" s="34"/>
      <c r="S121" s="35"/>
      <c r="T121" s="74">
        <f t="shared" si="11"/>
        <v>189</v>
      </c>
      <c r="U121" s="74">
        <f t="shared" si="12"/>
        <v>208</v>
      </c>
      <c r="V121" s="77">
        <f t="shared" si="18"/>
        <v>397</v>
      </c>
    </row>
    <row r="122" spans="1:22" ht="18.75">
      <c r="A122" s="36" t="s">
        <v>26</v>
      </c>
      <c r="B122" s="37"/>
      <c r="C122" s="37"/>
      <c r="D122" s="37"/>
      <c r="E122" s="37">
        <f>SUM(E123:E124)</f>
        <v>13</v>
      </c>
      <c r="F122" s="37">
        <f>SUM(F123:F124)</f>
        <v>41</v>
      </c>
      <c r="G122" s="37">
        <f t="shared" si="14"/>
        <v>54</v>
      </c>
      <c r="H122" s="37"/>
      <c r="I122" s="37"/>
      <c r="J122" s="37"/>
      <c r="K122" s="37">
        <f>SUM(K123:K124)</f>
        <v>3</v>
      </c>
      <c r="L122" s="37">
        <f>SUM(L123:L124)</f>
        <v>19</v>
      </c>
      <c r="M122" s="37">
        <f t="shared" si="16"/>
        <v>22</v>
      </c>
      <c r="N122" s="37"/>
      <c r="O122" s="37"/>
      <c r="P122" s="37"/>
      <c r="Q122" s="37"/>
      <c r="R122" s="37"/>
      <c r="S122" s="37"/>
      <c r="T122" s="67">
        <f t="shared" si="11"/>
        <v>16</v>
      </c>
      <c r="U122" s="67">
        <f t="shared" si="12"/>
        <v>60</v>
      </c>
      <c r="V122" s="38">
        <f t="shared" si="18"/>
        <v>76</v>
      </c>
    </row>
    <row r="123" spans="1:22" ht="18.75">
      <c r="A123" s="33" t="s">
        <v>131</v>
      </c>
      <c r="B123" s="34"/>
      <c r="C123" s="34"/>
      <c r="D123" s="35"/>
      <c r="E123" s="34">
        <v>7</v>
      </c>
      <c r="F123" s="34">
        <v>15</v>
      </c>
      <c r="G123" s="35">
        <f t="shared" si="14"/>
        <v>22</v>
      </c>
      <c r="H123" s="34"/>
      <c r="I123" s="34"/>
      <c r="J123" s="35"/>
      <c r="K123" s="34">
        <v>3</v>
      </c>
      <c r="L123" s="34">
        <v>19</v>
      </c>
      <c r="M123" s="35">
        <f t="shared" si="16"/>
        <v>22</v>
      </c>
      <c r="N123" s="34"/>
      <c r="O123" s="34"/>
      <c r="P123" s="35"/>
      <c r="Q123" s="34"/>
      <c r="R123" s="34"/>
      <c r="S123" s="35"/>
      <c r="T123" s="74">
        <f t="shared" si="11"/>
        <v>10</v>
      </c>
      <c r="U123" s="74">
        <f t="shared" si="12"/>
        <v>34</v>
      </c>
      <c r="V123" s="77">
        <f t="shared" si="18"/>
        <v>44</v>
      </c>
    </row>
    <row r="124" spans="1:22" ht="18.75">
      <c r="A124" s="33" t="s">
        <v>132</v>
      </c>
      <c r="B124" s="34"/>
      <c r="C124" s="34"/>
      <c r="D124" s="35"/>
      <c r="E124" s="34">
        <v>6</v>
      </c>
      <c r="F124" s="34">
        <v>26</v>
      </c>
      <c r="G124" s="35">
        <f t="shared" si="14"/>
        <v>32</v>
      </c>
      <c r="H124" s="34"/>
      <c r="I124" s="34"/>
      <c r="J124" s="35"/>
      <c r="K124" s="34"/>
      <c r="L124" s="34"/>
      <c r="M124" s="35"/>
      <c r="N124" s="34"/>
      <c r="O124" s="34"/>
      <c r="P124" s="35"/>
      <c r="Q124" s="34"/>
      <c r="R124" s="34"/>
      <c r="S124" s="35"/>
      <c r="T124" s="74">
        <f t="shared" si="11"/>
        <v>6</v>
      </c>
      <c r="U124" s="74">
        <f t="shared" si="12"/>
        <v>26</v>
      </c>
      <c r="V124" s="77">
        <f t="shared" si="18"/>
        <v>32</v>
      </c>
    </row>
    <row r="125" spans="1:22" ht="18.75">
      <c r="A125" s="36" t="s">
        <v>29</v>
      </c>
      <c r="B125" s="37">
        <f>SUM(B126:B127)</f>
        <v>135</v>
      </c>
      <c r="C125" s="37">
        <f>SUM(C126:C127)</f>
        <v>45</v>
      </c>
      <c r="D125" s="37">
        <f t="shared" si="13"/>
        <v>180</v>
      </c>
      <c r="E125" s="37">
        <f>SUM(E126:E127)</f>
        <v>85</v>
      </c>
      <c r="F125" s="37">
        <f>SUM(F126:F127)</f>
        <v>24</v>
      </c>
      <c r="G125" s="37">
        <f t="shared" si="14"/>
        <v>109</v>
      </c>
      <c r="H125" s="37">
        <f>SUM(H126:H127)</f>
        <v>90</v>
      </c>
      <c r="I125" s="37">
        <f>SUM(I126:I127)</f>
        <v>32</v>
      </c>
      <c r="J125" s="37">
        <f t="shared" si="15"/>
        <v>122</v>
      </c>
      <c r="K125" s="37">
        <f>SUM(K126:K127)</f>
        <v>107</v>
      </c>
      <c r="L125" s="37">
        <f>SUM(L126:L127)</f>
        <v>31</v>
      </c>
      <c r="M125" s="37">
        <f t="shared" si="16"/>
        <v>138</v>
      </c>
      <c r="N125" s="37"/>
      <c r="O125" s="37"/>
      <c r="P125" s="37"/>
      <c r="Q125" s="37"/>
      <c r="R125" s="37"/>
      <c r="S125" s="37"/>
      <c r="T125" s="67">
        <f t="shared" si="11"/>
        <v>417</v>
      </c>
      <c r="U125" s="67">
        <f t="shared" si="12"/>
        <v>132</v>
      </c>
      <c r="V125" s="38">
        <f t="shared" si="18"/>
        <v>549</v>
      </c>
    </row>
    <row r="126" spans="1:22" ht="18.75">
      <c r="A126" s="33" t="s">
        <v>90</v>
      </c>
      <c r="B126" s="34">
        <v>45</v>
      </c>
      <c r="C126" s="34">
        <v>25</v>
      </c>
      <c r="D126" s="35">
        <f t="shared" si="13"/>
        <v>70</v>
      </c>
      <c r="E126" s="34">
        <v>20</v>
      </c>
      <c r="F126" s="34">
        <v>13</v>
      </c>
      <c r="G126" s="35">
        <f t="shared" si="14"/>
        <v>33</v>
      </c>
      <c r="H126" s="34">
        <v>32</v>
      </c>
      <c r="I126" s="34">
        <v>15</v>
      </c>
      <c r="J126" s="35">
        <f t="shared" si="15"/>
        <v>47</v>
      </c>
      <c r="K126" s="34">
        <v>31</v>
      </c>
      <c r="L126" s="34">
        <v>16</v>
      </c>
      <c r="M126" s="35">
        <f t="shared" si="16"/>
        <v>47</v>
      </c>
      <c r="N126" s="34"/>
      <c r="O126" s="34"/>
      <c r="P126" s="35"/>
      <c r="Q126" s="34"/>
      <c r="R126" s="34"/>
      <c r="S126" s="35"/>
      <c r="T126" s="74">
        <f t="shared" si="11"/>
        <v>128</v>
      </c>
      <c r="U126" s="74">
        <f t="shared" si="12"/>
        <v>69</v>
      </c>
      <c r="V126" s="77">
        <f t="shared" si="18"/>
        <v>197</v>
      </c>
    </row>
    <row r="127" spans="1:22" ht="18.75">
      <c r="A127" s="33" t="s">
        <v>91</v>
      </c>
      <c r="B127" s="34">
        <v>90</v>
      </c>
      <c r="C127" s="34">
        <v>20</v>
      </c>
      <c r="D127" s="35">
        <f t="shared" si="13"/>
        <v>110</v>
      </c>
      <c r="E127" s="34">
        <v>65</v>
      </c>
      <c r="F127" s="34">
        <v>11</v>
      </c>
      <c r="G127" s="35">
        <f t="shared" si="14"/>
        <v>76</v>
      </c>
      <c r="H127" s="34">
        <v>58</v>
      </c>
      <c r="I127" s="34">
        <v>17</v>
      </c>
      <c r="J127" s="35">
        <f t="shared" si="15"/>
        <v>75</v>
      </c>
      <c r="K127" s="34">
        <v>76</v>
      </c>
      <c r="L127" s="34">
        <v>15</v>
      </c>
      <c r="M127" s="35">
        <f t="shared" si="16"/>
        <v>91</v>
      </c>
      <c r="N127" s="34"/>
      <c r="O127" s="34"/>
      <c r="P127" s="35"/>
      <c r="Q127" s="34"/>
      <c r="R127" s="34"/>
      <c r="S127" s="35"/>
      <c r="T127" s="74">
        <f t="shared" si="11"/>
        <v>289</v>
      </c>
      <c r="U127" s="74">
        <f t="shared" si="12"/>
        <v>63</v>
      </c>
      <c r="V127" s="77">
        <f t="shared" si="18"/>
        <v>352</v>
      </c>
    </row>
    <row r="128" spans="1:22" ht="18.75">
      <c r="A128" s="36" t="s">
        <v>27</v>
      </c>
      <c r="B128" s="37">
        <f>SUM(B129)</f>
        <v>38</v>
      </c>
      <c r="C128" s="37">
        <f>SUM(C129)</f>
        <v>117</v>
      </c>
      <c r="D128" s="37">
        <f t="shared" si="13"/>
        <v>155</v>
      </c>
      <c r="E128" s="37">
        <f>SUM(E129)</f>
        <v>12</v>
      </c>
      <c r="F128" s="37">
        <f>SUM(F129)</f>
        <v>56</v>
      </c>
      <c r="G128" s="37">
        <f t="shared" si="14"/>
        <v>68</v>
      </c>
      <c r="H128" s="37">
        <f>SUM(H129)</f>
        <v>26</v>
      </c>
      <c r="I128" s="37">
        <f>SUM(I129)</f>
        <v>89</v>
      </c>
      <c r="J128" s="37">
        <f t="shared" si="15"/>
        <v>115</v>
      </c>
      <c r="K128" s="37">
        <f>SUM(K129)</f>
        <v>32</v>
      </c>
      <c r="L128" s="37">
        <f>SUM(L129)</f>
        <v>100</v>
      </c>
      <c r="M128" s="37">
        <f t="shared" si="16"/>
        <v>132</v>
      </c>
      <c r="N128" s="37"/>
      <c r="O128" s="37"/>
      <c r="P128" s="37"/>
      <c r="Q128" s="37"/>
      <c r="R128" s="37"/>
      <c r="S128" s="37"/>
      <c r="T128" s="67">
        <f t="shared" si="11"/>
        <v>108</v>
      </c>
      <c r="U128" s="67">
        <f t="shared" si="12"/>
        <v>362</v>
      </c>
      <c r="V128" s="38">
        <f t="shared" si="18"/>
        <v>470</v>
      </c>
    </row>
    <row r="129" spans="1:22" ht="18.75">
      <c r="A129" s="50" t="s">
        <v>155</v>
      </c>
      <c r="B129" s="51">
        <v>38</v>
      </c>
      <c r="C129" s="51">
        <v>117</v>
      </c>
      <c r="D129" s="52">
        <f t="shared" si="13"/>
        <v>155</v>
      </c>
      <c r="E129" s="51">
        <v>12</v>
      </c>
      <c r="F129" s="51">
        <v>56</v>
      </c>
      <c r="G129" s="52">
        <f t="shared" si="14"/>
        <v>68</v>
      </c>
      <c r="H129" s="51">
        <v>26</v>
      </c>
      <c r="I129" s="51">
        <v>89</v>
      </c>
      <c r="J129" s="52">
        <f t="shared" si="15"/>
        <v>115</v>
      </c>
      <c r="K129" s="51">
        <v>32</v>
      </c>
      <c r="L129" s="51">
        <v>100</v>
      </c>
      <c r="M129" s="52">
        <f t="shared" si="16"/>
        <v>132</v>
      </c>
      <c r="N129" s="51"/>
      <c r="O129" s="51"/>
      <c r="P129" s="52"/>
      <c r="Q129" s="51"/>
      <c r="R129" s="51"/>
      <c r="S129" s="52"/>
      <c r="T129" s="75">
        <f t="shared" si="11"/>
        <v>108</v>
      </c>
      <c r="U129" s="75">
        <f t="shared" si="12"/>
        <v>362</v>
      </c>
      <c r="V129" s="78">
        <f t="shared" si="18"/>
        <v>470</v>
      </c>
    </row>
    <row r="130" spans="1:22" ht="18.75">
      <c r="A130" s="29" t="s">
        <v>7</v>
      </c>
      <c r="B130" s="53">
        <f>SUM(B128,B125,B122,B99,B97,B88,B83,B79,B76,B73,B71,B69,B65,B54,B39,B37,B30,B25,B23,B20,B17,B12,B9,B6)</f>
        <v>1817</v>
      </c>
      <c r="C130" s="53">
        <f t="shared" ref="C130:V130" si="19">SUM(C128,C125,C122,C99,C97,C88,C83,C79,C76,C73,C71,C69,C65,C54,C39,C37,C30,C25,C23,C20,C17,C12,C9,C6)</f>
        <v>3174</v>
      </c>
      <c r="D130" s="53">
        <f t="shared" si="19"/>
        <v>4991</v>
      </c>
      <c r="E130" s="53">
        <f t="shared" si="19"/>
        <v>1926</v>
      </c>
      <c r="F130" s="53">
        <f t="shared" si="19"/>
        <v>3222</v>
      </c>
      <c r="G130" s="53">
        <f t="shared" si="19"/>
        <v>5148</v>
      </c>
      <c r="H130" s="53">
        <f t="shared" si="19"/>
        <v>1785</v>
      </c>
      <c r="I130" s="53">
        <f t="shared" si="19"/>
        <v>3172</v>
      </c>
      <c r="J130" s="53">
        <f t="shared" si="19"/>
        <v>4957</v>
      </c>
      <c r="K130" s="53">
        <f t="shared" si="19"/>
        <v>2151</v>
      </c>
      <c r="L130" s="53">
        <f t="shared" si="19"/>
        <v>3451</v>
      </c>
      <c r="M130" s="53">
        <f t="shared" si="19"/>
        <v>5602</v>
      </c>
      <c r="N130" s="53">
        <f t="shared" si="19"/>
        <v>326</v>
      </c>
      <c r="O130" s="53">
        <f t="shared" si="19"/>
        <v>398</v>
      </c>
      <c r="P130" s="53">
        <f t="shared" si="19"/>
        <v>724</v>
      </c>
      <c r="Q130" s="53">
        <f t="shared" si="19"/>
        <v>368</v>
      </c>
      <c r="R130" s="53">
        <f t="shared" si="19"/>
        <v>360</v>
      </c>
      <c r="S130" s="53">
        <f t="shared" si="19"/>
        <v>728</v>
      </c>
      <c r="T130" s="73">
        <f t="shared" si="11"/>
        <v>8373</v>
      </c>
      <c r="U130" s="73">
        <f t="shared" si="12"/>
        <v>13777</v>
      </c>
      <c r="V130" s="53">
        <f t="shared" si="19"/>
        <v>22150</v>
      </c>
    </row>
    <row r="131" spans="1:22" ht="18.75">
      <c r="A131" s="54" t="s">
        <v>175</v>
      </c>
      <c r="B131" s="55">
        <f>SUM(B132)</f>
        <v>1</v>
      </c>
      <c r="C131" s="55">
        <f>SUM(C132)</f>
        <v>0</v>
      </c>
      <c r="D131" s="55">
        <f t="shared" si="13"/>
        <v>1</v>
      </c>
      <c r="E131" s="55">
        <f>SUM(E132)</f>
        <v>12</v>
      </c>
      <c r="F131" s="55">
        <f>SUM(F132)</f>
        <v>19</v>
      </c>
      <c r="G131" s="55">
        <f t="shared" si="14"/>
        <v>31</v>
      </c>
      <c r="H131" s="55">
        <f>SUM(H132)</f>
        <v>17</v>
      </c>
      <c r="I131" s="55">
        <f>SUM(I132)</f>
        <v>16</v>
      </c>
      <c r="J131" s="55">
        <f t="shared" si="15"/>
        <v>33</v>
      </c>
      <c r="K131" s="55">
        <f>SUM(K132)</f>
        <v>14</v>
      </c>
      <c r="L131" s="55">
        <f>SUM(L132)</f>
        <v>17</v>
      </c>
      <c r="M131" s="55">
        <f t="shared" si="16"/>
        <v>31</v>
      </c>
      <c r="N131" s="55">
        <f>SUM(N132)</f>
        <v>15</v>
      </c>
      <c r="O131" s="55">
        <f>SUM(O132)</f>
        <v>15</v>
      </c>
      <c r="P131" s="55">
        <f t="shared" ref="P131:P146" si="20">SUM(N131:O131)</f>
        <v>30</v>
      </c>
      <c r="Q131" s="55">
        <f>SUM(Q132)</f>
        <v>12</v>
      </c>
      <c r="R131" s="55">
        <f>SUM(R132)</f>
        <v>17</v>
      </c>
      <c r="S131" s="55">
        <f t="shared" ref="S131:S146" si="21">SUM(Q131:R131)</f>
        <v>29</v>
      </c>
      <c r="T131" s="69">
        <f t="shared" si="11"/>
        <v>71</v>
      </c>
      <c r="U131" s="69">
        <f t="shared" si="12"/>
        <v>84</v>
      </c>
      <c r="V131" s="56">
        <f t="shared" ref="V131:V146" si="22">SUM(S131,P131,M131,J131,G131,D131)</f>
        <v>155</v>
      </c>
    </row>
    <row r="132" spans="1:22" ht="18.75">
      <c r="A132" s="57" t="s">
        <v>176</v>
      </c>
      <c r="B132" s="58">
        <v>1</v>
      </c>
      <c r="C132" s="58">
        <v>0</v>
      </c>
      <c r="D132" s="59">
        <f t="shared" si="13"/>
        <v>1</v>
      </c>
      <c r="E132" s="58">
        <v>12</v>
      </c>
      <c r="F132" s="58">
        <v>19</v>
      </c>
      <c r="G132" s="59">
        <f t="shared" si="14"/>
        <v>31</v>
      </c>
      <c r="H132" s="58">
        <v>17</v>
      </c>
      <c r="I132" s="58">
        <v>16</v>
      </c>
      <c r="J132" s="59">
        <f t="shared" si="15"/>
        <v>33</v>
      </c>
      <c r="K132" s="58">
        <v>14</v>
      </c>
      <c r="L132" s="58">
        <v>17</v>
      </c>
      <c r="M132" s="59">
        <f t="shared" si="16"/>
        <v>31</v>
      </c>
      <c r="N132" s="58">
        <v>15</v>
      </c>
      <c r="O132" s="58">
        <v>15</v>
      </c>
      <c r="P132" s="59">
        <f t="shared" si="20"/>
        <v>30</v>
      </c>
      <c r="Q132" s="58">
        <v>12</v>
      </c>
      <c r="R132" s="58">
        <v>17</v>
      </c>
      <c r="S132" s="59">
        <f t="shared" si="21"/>
        <v>29</v>
      </c>
      <c r="T132" s="74">
        <f t="shared" si="11"/>
        <v>71</v>
      </c>
      <c r="U132" s="74">
        <f t="shared" si="12"/>
        <v>84</v>
      </c>
      <c r="V132" s="79">
        <f t="shared" si="22"/>
        <v>155</v>
      </c>
    </row>
    <row r="133" spans="1:22" ht="18.75">
      <c r="A133" s="60" t="s">
        <v>177</v>
      </c>
      <c r="B133" s="61">
        <f>SUM(B134)</f>
        <v>9</v>
      </c>
      <c r="C133" s="61">
        <f>SUM(C134)</f>
        <v>19</v>
      </c>
      <c r="D133" s="61">
        <f t="shared" si="13"/>
        <v>28</v>
      </c>
      <c r="E133" s="61">
        <f>SUM(E134)</f>
        <v>8</v>
      </c>
      <c r="F133" s="61">
        <f>SUM(F134)</f>
        <v>22</v>
      </c>
      <c r="G133" s="61">
        <f t="shared" si="14"/>
        <v>30</v>
      </c>
      <c r="H133" s="61">
        <f>SUM(H134)</f>
        <v>6</v>
      </c>
      <c r="I133" s="61">
        <f>SUM(I134)</f>
        <v>21</v>
      </c>
      <c r="J133" s="61">
        <f t="shared" si="15"/>
        <v>27</v>
      </c>
      <c r="K133" s="61"/>
      <c r="L133" s="61"/>
      <c r="M133" s="61"/>
      <c r="N133" s="61"/>
      <c r="O133" s="61"/>
      <c r="P133" s="61"/>
      <c r="Q133" s="61"/>
      <c r="R133" s="61"/>
      <c r="S133" s="61"/>
      <c r="T133" s="67">
        <f t="shared" si="11"/>
        <v>23</v>
      </c>
      <c r="U133" s="67">
        <f t="shared" si="12"/>
        <v>62</v>
      </c>
      <c r="V133" s="62">
        <f t="shared" si="22"/>
        <v>85</v>
      </c>
    </row>
    <row r="134" spans="1:22" ht="18.75">
      <c r="A134" s="57" t="s">
        <v>80</v>
      </c>
      <c r="B134" s="58">
        <v>9</v>
      </c>
      <c r="C134" s="58">
        <v>19</v>
      </c>
      <c r="D134" s="59">
        <f t="shared" si="13"/>
        <v>28</v>
      </c>
      <c r="E134" s="58">
        <v>8</v>
      </c>
      <c r="F134" s="58">
        <v>22</v>
      </c>
      <c r="G134" s="59">
        <f t="shared" si="14"/>
        <v>30</v>
      </c>
      <c r="H134" s="58">
        <v>6</v>
      </c>
      <c r="I134" s="58">
        <v>21</v>
      </c>
      <c r="J134" s="59">
        <f t="shared" si="15"/>
        <v>27</v>
      </c>
      <c r="K134" s="58"/>
      <c r="L134" s="58"/>
      <c r="M134" s="59"/>
      <c r="N134" s="58"/>
      <c r="O134" s="58"/>
      <c r="P134" s="59"/>
      <c r="Q134" s="58"/>
      <c r="R134" s="58"/>
      <c r="S134" s="59"/>
      <c r="T134" s="74">
        <f t="shared" si="11"/>
        <v>23</v>
      </c>
      <c r="U134" s="74">
        <f t="shared" si="12"/>
        <v>62</v>
      </c>
      <c r="V134" s="79">
        <f t="shared" si="22"/>
        <v>85</v>
      </c>
    </row>
    <row r="135" spans="1:22" ht="18.75">
      <c r="A135" s="63" t="s">
        <v>178</v>
      </c>
      <c r="B135" s="61">
        <f>SUM(B136:B138)</f>
        <v>45</v>
      </c>
      <c r="C135" s="61">
        <f>SUM(C136:C138)</f>
        <v>66</v>
      </c>
      <c r="D135" s="61">
        <f t="shared" si="13"/>
        <v>111</v>
      </c>
      <c r="E135" s="61">
        <f>SUM(E136:E138)</f>
        <v>42</v>
      </c>
      <c r="F135" s="61">
        <f>SUM(F136:F138)</f>
        <v>67</v>
      </c>
      <c r="G135" s="61">
        <f t="shared" si="14"/>
        <v>109</v>
      </c>
      <c r="H135" s="61">
        <f>SUM(H136:H138)</f>
        <v>45</v>
      </c>
      <c r="I135" s="61">
        <f>SUM(I136:I138)</f>
        <v>68</v>
      </c>
      <c r="J135" s="61">
        <f t="shared" si="15"/>
        <v>113</v>
      </c>
      <c r="K135" s="61">
        <f>SUM(K136:K138)</f>
        <v>40</v>
      </c>
      <c r="L135" s="61">
        <f>SUM(L136:L138)</f>
        <v>70</v>
      </c>
      <c r="M135" s="61">
        <f t="shared" si="16"/>
        <v>110</v>
      </c>
      <c r="N135" s="61">
        <f>SUM(N136:N138)</f>
        <v>49</v>
      </c>
      <c r="O135" s="61">
        <f>SUM(O136:O138)</f>
        <v>71</v>
      </c>
      <c r="P135" s="61">
        <f t="shared" si="20"/>
        <v>120</v>
      </c>
      <c r="Q135" s="61">
        <f>SUM(Q136:Q138)</f>
        <v>33</v>
      </c>
      <c r="R135" s="61">
        <f>SUM(R136:R138)</f>
        <v>54</v>
      </c>
      <c r="S135" s="61">
        <f t="shared" si="21"/>
        <v>87</v>
      </c>
      <c r="T135" s="67">
        <f t="shared" ref="T135:T148" si="23">SUM(B135,E135,H135,K135,N135,Q135)</f>
        <v>254</v>
      </c>
      <c r="U135" s="67">
        <f t="shared" ref="U135:U148" si="24">SUM(C135,F135,I135,L135,O135,R135)</f>
        <v>396</v>
      </c>
      <c r="V135" s="62">
        <f t="shared" si="22"/>
        <v>650</v>
      </c>
    </row>
    <row r="136" spans="1:22" ht="18.75">
      <c r="A136" s="57" t="s">
        <v>179</v>
      </c>
      <c r="B136" s="58">
        <v>15</v>
      </c>
      <c r="C136" s="58">
        <v>34</v>
      </c>
      <c r="D136" s="59">
        <f t="shared" si="13"/>
        <v>49</v>
      </c>
      <c r="E136" s="58">
        <v>19</v>
      </c>
      <c r="F136" s="58">
        <v>27</v>
      </c>
      <c r="G136" s="59">
        <f t="shared" si="14"/>
        <v>46</v>
      </c>
      <c r="H136" s="58">
        <v>17</v>
      </c>
      <c r="I136" s="58">
        <v>31</v>
      </c>
      <c r="J136" s="59">
        <f t="shared" si="15"/>
        <v>48</v>
      </c>
      <c r="K136" s="58">
        <v>16</v>
      </c>
      <c r="L136" s="58">
        <v>31</v>
      </c>
      <c r="M136" s="59">
        <f t="shared" si="16"/>
        <v>47</v>
      </c>
      <c r="N136" s="58">
        <v>18</v>
      </c>
      <c r="O136" s="58">
        <v>35</v>
      </c>
      <c r="P136" s="59">
        <f t="shared" si="20"/>
        <v>53</v>
      </c>
      <c r="Q136" s="58">
        <v>12</v>
      </c>
      <c r="R136" s="58">
        <v>19</v>
      </c>
      <c r="S136" s="59">
        <f t="shared" si="21"/>
        <v>31</v>
      </c>
      <c r="T136" s="74">
        <f t="shared" si="23"/>
        <v>97</v>
      </c>
      <c r="U136" s="74">
        <f t="shared" si="24"/>
        <v>177</v>
      </c>
      <c r="V136" s="79">
        <f t="shared" si="22"/>
        <v>274</v>
      </c>
    </row>
    <row r="137" spans="1:22" ht="18.75">
      <c r="A137" s="57" t="s">
        <v>180</v>
      </c>
      <c r="B137" s="58">
        <v>17</v>
      </c>
      <c r="C137" s="58">
        <v>15</v>
      </c>
      <c r="D137" s="59">
        <f t="shared" ref="D137:D140" si="25">SUM(B137:C137)</f>
        <v>32</v>
      </c>
      <c r="E137" s="58">
        <v>11</v>
      </c>
      <c r="F137" s="58">
        <v>22</v>
      </c>
      <c r="G137" s="59">
        <f t="shared" si="14"/>
        <v>33</v>
      </c>
      <c r="H137" s="58">
        <v>13</v>
      </c>
      <c r="I137" s="58">
        <v>19</v>
      </c>
      <c r="J137" s="59">
        <f t="shared" si="15"/>
        <v>32</v>
      </c>
      <c r="K137" s="58">
        <v>12</v>
      </c>
      <c r="L137" s="58">
        <v>19</v>
      </c>
      <c r="M137" s="59">
        <f t="shared" si="16"/>
        <v>31</v>
      </c>
      <c r="N137" s="58">
        <v>14</v>
      </c>
      <c r="O137" s="58">
        <v>18</v>
      </c>
      <c r="P137" s="59">
        <f t="shared" si="20"/>
        <v>32</v>
      </c>
      <c r="Q137" s="58">
        <v>7</v>
      </c>
      <c r="R137" s="58">
        <v>24</v>
      </c>
      <c r="S137" s="59">
        <f t="shared" si="21"/>
        <v>31</v>
      </c>
      <c r="T137" s="74">
        <f t="shared" si="23"/>
        <v>74</v>
      </c>
      <c r="U137" s="74">
        <f t="shared" si="24"/>
        <v>117</v>
      </c>
      <c r="V137" s="79">
        <f t="shared" si="22"/>
        <v>191</v>
      </c>
    </row>
    <row r="138" spans="1:22" ht="18.75">
      <c r="A138" s="57" t="s">
        <v>181</v>
      </c>
      <c r="B138" s="58">
        <v>13</v>
      </c>
      <c r="C138" s="58">
        <v>17</v>
      </c>
      <c r="D138" s="59">
        <f t="shared" si="25"/>
        <v>30</v>
      </c>
      <c r="E138" s="58">
        <v>12</v>
      </c>
      <c r="F138" s="58">
        <v>18</v>
      </c>
      <c r="G138" s="59">
        <f t="shared" ref="G138:G140" si="26">SUM(E138:F138)</f>
        <v>30</v>
      </c>
      <c r="H138" s="58">
        <v>15</v>
      </c>
      <c r="I138" s="58">
        <v>18</v>
      </c>
      <c r="J138" s="59">
        <f t="shared" ref="J138:J140" si="27">SUM(H138:I138)</f>
        <v>33</v>
      </c>
      <c r="K138" s="58">
        <v>12</v>
      </c>
      <c r="L138" s="58">
        <v>20</v>
      </c>
      <c r="M138" s="59">
        <f t="shared" ref="M138:M140" si="28">SUM(K138:L138)</f>
        <v>32</v>
      </c>
      <c r="N138" s="58">
        <v>17</v>
      </c>
      <c r="O138" s="58">
        <v>18</v>
      </c>
      <c r="P138" s="59">
        <f t="shared" si="20"/>
        <v>35</v>
      </c>
      <c r="Q138" s="58">
        <v>14</v>
      </c>
      <c r="R138" s="58">
        <v>11</v>
      </c>
      <c r="S138" s="59">
        <f t="shared" si="21"/>
        <v>25</v>
      </c>
      <c r="T138" s="74">
        <f t="shared" si="23"/>
        <v>83</v>
      </c>
      <c r="U138" s="74">
        <f t="shared" si="24"/>
        <v>102</v>
      </c>
      <c r="V138" s="79">
        <f t="shared" si="22"/>
        <v>185</v>
      </c>
    </row>
    <row r="139" spans="1:22" ht="18.75">
      <c r="A139" s="60" t="s">
        <v>182</v>
      </c>
      <c r="B139" s="61">
        <f>SUM(B140)</f>
        <v>14</v>
      </c>
      <c r="C139" s="61">
        <f>SUM(C140)</f>
        <v>18</v>
      </c>
      <c r="D139" s="61">
        <f t="shared" si="25"/>
        <v>32</v>
      </c>
      <c r="E139" s="61">
        <f>SUM(E140)</f>
        <v>17</v>
      </c>
      <c r="F139" s="61">
        <f>SUM(F140)</f>
        <v>12</v>
      </c>
      <c r="G139" s="61">
        <f t="shared" si="26"/>
        <v>29</v>
      </c>
      <c r="H139" s="61">
        <f>SUM(H140)</f>
        <v>10</v>
      </c>
      <c r="I139" s="61">
        <f>SUM(I140)</f>
        <v>21</v>
      </c>
      <c r="J139" s="61">
        <f t="shared" si="27"/>
        <v>31</v>
      </c>
      <c r="K139" s="61">
        <f>SUM(K140)</f>
        <v>11</v>
      </c>
      <c r="L139" s="61">
        <f>SUM(L140)</f>
        <v>22</v>
      </c>
      <c r="M139" s="61">
        <f t="shared" si="28"/>
        <v>33</v>
      </c>
      <c r="N139" s="61">
        <f>SUM(N140)</f>
        <v>8</v>
      </c>
      <c r="O139" s="61">
        <f>SUM(O140)</f>
        <v>23</v>
      </c>
      <c r="P139" s="61">
        <f t="shared" si="20"/>
        <v>31</v>
      </c>
      <c r="Q139" s="61">
        <f>SUM(Q140)</f>
        <v>10</v>
      </c>
      <c r="R139" s="61">
        <f>SUM(R140)</f>
        <v>22</v>
      </c>
      <c r="S139" s="61">
        <f t="shared" si="21"/>
        <v>32</v>
      </c>
      <c r="T139" s="67">
        <f t="shared" si="23"/>
        <v>70</v>
      </c>
      <c r="U139" s="67">
        <f t="shared" si="24"/>
        <v>118</v>
      </c>
      <c r="V139" s="62">
        <f t="shared" si="22"/>
        <v>188</v>
      </c>
    </row>
    <row r="140" spans="1:22" ht="18.75">
      <c r="A140" s="57" t="s">
        <v>183</v>
      </c>
      <c r="B140" s="58">
        <v>14</v>
      </c>
      <c r="C140" s="58">
        <v>18</v>
      </c>
      <c r="D140" s="59">
        <f t="shared" si="25"/>
        <v>32</v>
      </c>
      <c r="E140" s="58">
        <v>17</v>
      </c>
      <c r="F140" s="58">
        <v>12</v>
      </c>
      <c r="G140" s="59">
        <f t="shared" si="26"/>
        <v>29</v>
      </c>
      <c r="H140" s="58">
        <v>10</v>
      </c>
      <c r="I140" s="58">
        <v>21</v>
      </c>
      <c r="J140" s="59">
        <f t="shared" si="27"/>
        <v>31</v>
      </c>
      <c r="K140" s="58">
        <v>11</v>
      </c>
      <c r="L140" s="58">
        <v>22</v>
      </c>
      <c r="M140" s="59">
        <f t="shared" si="28"/>
        <v>33</v>
      </c>
      <c r="N140" s="58">
        <v>8</v>
      </c>
      <c r="O140" s="58">
        <v>23</v>
      </c>
      <c r="P140" s="59">
        <f t="shared" si="20"/>
        <v>31</v>
      </c>
      <c r="Q140" s="58">
        <v>10</v>
      </c>
      <c r="R140" s="58">
        <v>22</v>
      </c>
      <c r="S140" s="59">
        <f t="shared" si="21"/>
        <v>32</v>
      </c>
      <c r="T140" s="74">
        <f t="shared" si="23"/>
        <v>70</v>
      </c>
      <c r="U140" s="74">
        <f t="shared" si="24"/>
        <v>118</v>
      </c>
      <c r="V140" s="79">
        <f t="shared" si="22"/>
        <v>188</v>
      </c>
    </row>
    <row r="141" spans="1:22" ht="18.75">
      <c r="A141" s="60" t="s">
        <v>184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>
        <f>SUM(N142:N146)</f>
        <v>2</v>
      </c>
      <c r="O141" s="61">
        <f>SUM(O142:O146)</f>
        <v>1</v>
      </c>
      <c r="P141" s="61">
        <f t="shared" si="20"/>
        <v>3</v>
      </c>
      <c r="Q141" s="61">
        <f>SUM(Q142:Q146)</f>
        <v>13</v>
      </c>
      <c r="R141" s="61">
        <f>SUM(R142:R146)</f>
        <v>13</v>
      </c>
      <c r="S141" s="61">
        <f t="shared" si="21"/>
        <v>26</v>
      </c>
      <c r="T141" s="67">
        <f t="shared" si="23"/>
        <v>15</v>
      </c>
      <c r="U141" s="67">
        <f t="shared" si="24"/>
        <v>14</v>
      </c>
      <c r="V141" s="62">
        <f t="shared" si="22"/>
        <v>29</v>
      </c>
    </row>
    <row r="142" spans="1:22" ht="18.75">
      <c r="A142" s="57" t="s">
        <v>72</v>
      </c>
      <c r="B142" s="58"/>
      <c r="C142" s="58"/>
      <c r="D142" s="59"/>
      <c r="E142" s="58"/>
      <c r="F142" s="58"/>
      <c r="G142" s="59"/>
      <c r="H142" s="58"/>
      <c r="I142" s="58"/>
      <c r="J142" s="59"/>
      <c r="K142" s="58"/>
      <c r="L142" s="58"/>
      <c r="M142" s="59"/>
      <c r="N142" s="58"/>
      <c r="O142" s="58"/>
      <c r="P142" s="59"/>
      <c r="Q142" s="58">
        <v>2</v>
      </c>
      <c r="R142" s="58">
        <v>1</v>
      </c>
      <c r="S142" s="59">
        <f t="shared" si="21"/>
        <v>3</v>
      </c>
      <c r="T142" s="74">
        <f t="shared" si="23"/>
        <v>2</v>
      </c>
      <c r="U142" s="74">
        <f t="shared" si="24"/>
        <v>1</v>
      </c>
      <c r="V142" s="79">
        <f t="shared" si="22"/>
        <v>3</v>
      </c>
    </row>
    <row r="143" spans="1:22" ht="18.75">
      <c r="A143" s="57" t="s">
        <v>185</v>
      </c>
      <c r="B143" s="58"/>
      <c r="C143" s="58"/>
      <c r="D143" s="59"/>
      <c r="E143" s="58"/>
      <c r="F143" s="58"/>
      <c r="G143" s="59"/>
      <c r="H143" s="58"/>
      <c r="I143" s="58"/>
      <c r="J143" s="59"/>
      <c r="K143" s="58"/>
      <c r="L143" s="58"/>
      <c r="M143" s="59"/>
      <c r="N143" s="58"/>
      <c r="O143" s="58"/>
      <c r="P143" s="59"/>
      <c r="Q143" s="58">
        <v>7</v>
      </c>
      <c r="R143" s="58">
        <v>3</v>
      </c>
      <c r="S143" s="59">
        <f t="shared" si="21"/>
        <v>10</v>
      </c>
      <c r="T143" s="74">
        <f t="shared" si="23"/>
        <v>7</v>
      </c>
      <c r="U143" s="74">
        <f t="shared" si="24"/>
        <v>3</v>
      </c>
      <c r="V143" s="79">
        <f t="shared" si="22"/>
        <v>10</v>
      </c>
    </row>
    <row r="144" spans="1:22" ht="18.75">
      <c r="A144" s="57" t="s">
        <v>180</v>
      </c>
      <c r="B144" s="58"/>
      <c r="C144" s="58"/>
      <c r="D144" s="59"/>
      <c r="E144" s="58"/>
      <c r="F144" s="58"/>
      <c r="G144" s="59"/>
      <c r="H144" s="58"/>
      <c r="I144" s="58"/>
      <c r="J144" s="59"/>
      <c r="K144" s="58"/>
      <c r="L144" s="58"/>
      <c r="M144" s="59"/>
      <c r="N144" s="58">
        <v>1</v>
      </c>
      <c r="O144" s="58">
        <v>0</v>
      </c>
      <c r="P144" s="59">
        <f t="shared" si="20"/>
        <v>1</v>
      </c>
      <c r="Q144" s="58">
        <v>0</v>
      </c>
      <c r="R144" s="58">
        <v>4</v>
      </c>
      <c r="S144" s="59">
        <f t="shared" si="21"/>
        <v>4</v>
      </c>
      <c r="T144" s="74">
        <f t="shared" si="23"/>
        <v>1</v>
      </c>
      <c r="U144" s="74">
        <f t="shared" si="24"/>
        <v>4</v>
      </c>
      <c r="V144" s="79">
        <f t="shared" si="22"/>
        <v>5</v>
      </c>
    </row>
    <row r="145" spans="1:22" ht="18.75">
      <c r="A145" s="57" t="s">
        <v>183</v>
      </c>
      <c r="B145" s="58"/>
      <c r="C145" s="58"/>
      <c r="D145" s="59"/>
      <c r="E145" s="58"/>
      <c r="F145" s="58"/>
      <c r="G145" s="59"/>
      <c r="H145" s="58"/>
      <c r="I145" s="58"/>
      <c r="J145" s="59"/>
      <c r="K145" s="58"/>
      <c r="L145" s="58"/>
      <c r="M145" s="59"/>
      <c r="N145" s="58"/>
      <c r="O145" s="58"/>
      <c r="P145" s="59"/>
      <c r="Q145" s="58">
        <v>1</v>
      </c>
      <c r="R145" s="58">
        <v>3</v>
      </c>
      <c r="S145" s="59">
        <f t="shared" si="21"/>
        <v>4</v>
      </c>
      <c r="T145" s="74">
        <f t="shared" si="23"/>
        <v>1</v>
      </c>
      <c r="U145" s="74">
        <f t="shared" si="24"/>
        <v>3</v>
      </c>
      <c r="V145" s="79">
        <f t="shared" si="22"/>
        <v>4</v>
      </c>
    </row>
    <row r="146" spans="1:22" ht="18.75">
      <c r="A146" s="64" t="s">
        <v>181</v>
      </c>
      <c r="B146" s="65"/>
      <c r="C146" s="65"/>
      <c r="D146" s="66"/>
      <c r="E146" s="65"/>
      <c r="F146" s="65"/>
      <c r="G146" s="66"/>
      <c r="H146" s="65"/>
      <c r="I146" s="65"/>
      <c r="J146" s="66"/>
      <c r="K146" s="65"/>
      <c r="L146" s="65"/>
      <c r="M146" s="66"/>
      <c r="N146" s="65">
        <v>1</v>
      </c>
      <c r="O146" s="65">
        <v>1</v>
      </c>
      <c r="P146" s="66">
        <f t="shared" si="20"/>
        <v>2</v>
      </c>
      <c r="Q146" s="65">
        <v>3</v>
      </c>
      <c r="R146" s="65">
        <v>2</v>
      </c>
      <c r="S146" s="66">
        <f t="shared" si="21"/>
        <v>5</v>
      </c>
      <c r="T146" s="76">
        <f t="shared" si="23"/>
        <v>4</v>
      </c>
      <c r="U146" s="76">
        <f t="shared" si="24"/>
        <v>3</v>
      </c>
      <c r="V146" s="80">
        <f t="shared" si="22"/>
        <v>7</v>
      </c>
    </row>
    <row r="147" spans="1:22" ht="18.75">
      <c r="A147" s="29" t="s">
        <v>7</v>
      </c>
      <c r="B147" s="53">
        <f>SUM(B141,B139,B135,B133,B131)</f>
        <v>69</v>
      </c>
      <c r="C147" s="53">
        <f t="shared" ref="C147:V147" si="29">SUM(C141,C139,C135,C133,C131)</f>
        <v>103</v>
      </c>
      <c r="D147" s="53">
        <f t="shared" si="29"/>
        <v>172</v>
      </c>
      <c r="E147" s="53">
        <f t="shared" si="29"/>
        <v>79</v>
      </c>
      <c r="F147" s="53">
        <f t="shared" si="29"/>
        <v>120</v>
      </c>
      <c r="G147" s="53">
        <f t="shared" si="29"/>
        <v>199</v>
      </c>
      <c r="H147" s="53">
        <f t="shared" si="29"/>
        <v>78</v>
      </c>
      <c r="I147" s="53">
        <f t="shared" si="29"/>
        <v>126</v>
      </c>
      <c r="J147" s="53">
        <f t="shared" si="29"/>
        <v>204</v>
      </c>
      <c r="K147" s="53">
        <f t="shared" si="29"/>
        <v>65</v>
      </c>
      <c r="L147" s="53">
        <f t="shared" si="29"/>
        <v>109</v>
      </c>
      <c r="M147" s="53">
        <f t="shared" si="29"/>
        <v>174</v>
      </c>
      <c r="N147" s="53">
        <f t="shared" si="29"/>
        <v>74</v>
      </c>
      <c r="O147" s="53">
        <f t="shared" si="29"/>
        <v>110</v>
      </c>
      <c r="P147" s="53">
        <f t="shared" si="29"/>
        <v>184</v>
      </c>
      <c r="Q147" s="53">
        <f t="shared" si="29"/>
        <v>68</v>
      </c>
      <c r="R147" s="53">
        <f t="shared" si="29"/>
        <v>106</v>
      </c>
      <c r="S147" s="53">
        <f t="shared" si="29"/>
        <v>174</v>
      </c>
      <c r="T147" s="70">
        <f t="shared" si="23"/>
        <v>433</v>
      </c>
      <c r="U147" s="70">
        <f t="shared" si="24"/>
        <v>674</v>
      </c>
      <c r="V147" s="53">
        <f t="shared" si="29"/>
        <v>1107</v>
      </c>
    </row>
    <row r="148" spans="1:22" ht="18.75">
      <c r="A148" s="29" t="s">
        <v>56</v>
      </c>
      <c r="B148" s="53">
        <f>SUM(B147,B130)</f>
        <v>1886</v>
      </c>
      <c r="C148" s="53">
        <f t="shared" ref="C148:V148" si="30">SUM(C147,C130)</f>
        <v>3277</v>
      </c>
      <c r="D148" s="53">
        <f t="shared" si="30"/>
        <v>5163</v>
      </c>
      <c r="E148" s="53">
        <f t="shared" si="30"/>
        <v>2005</v>
      </c>
      <c r="F148" s="53">
        <f t="shared" si="30"/>
        <v>3342</v>
      </c>
      <c r="G148" s="53">
        <f t="shared" si="30"/>
        <v>5347</v>
      </c>
      <c r="H148" s="53">
        <f t="shared" si="30"/>
        <v>1863</v>
      </c>
      <c r="I148" s="53">
        <f t="shared" si="30"/>
        <v>3298</v>
      </c>
      <c r="J148" s="53">
        <f t="shared" si="30"/>
        <v>5161</v>
      </c>
      <c r="K148" s="53">
        <f t="shared" si="30"/>
        <v>2216</v>
      </c>
      <c r="L148" s="53">
        <f t="shared" si="30"/>
        <v>3560</v>
      </c>
      <c r="M148" s="53">
        <f t="shared" si="30"/>
        <v>5776</v>
      </c>
      <c r="N148" s="53">
        <f t="shared" si="30"/>
        <v>400</v>
      </c>
      <c r="O148" s="53">
        <f t="shared" si="30"/>
        <v>508</v>
      </c>
      <c r="P148" s="53">
        <f t="shared" si="30"/>
        <v>908</v>
      </c>
      <c r="Q148" s="53">
        <f t="shared" si="30"/>
        <v>436</v>
      </c>
      <c r="R148" s="53">
        <f t="shared" si="30"/>
        <v>466</v>
      </c>
      <c r="S148" s="53">
        <f t="shared" si="30"/>
        <v>902</v>
      </c>
      <c r="T148" s="71">
        <f t="shared" si="23"/>
        <v>8806</v>
      </c>
      <c r="U148" s="72">
        <f t="shared" si="24"/>
        <v>14451</v>
      </c>
      <c r="V148" s="53">
        <f t="shared" si="30"/>
        <v>23257</v>
      </c>
    </row>
    <row r="149" spans="1:22" ht="18.7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</row>
    <row r="150" spans="1:22" ht="18.7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 t="s">
        <v>186</v>
      </c>
      <c r="Q150" s="28"/>
      <c r="R150" s="28"/>
      <c r="S150" s="28"/>
      <c r="T150" s="28"/>
    </row>
    <row r="151" spans="1:22" ht="18.7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 t="s">
        <v>187</v>
      </c>
      <c r="Q151" s="28"/>
      <c r="R151" s="28"/>
      <c r="S151" s="28"/>
      <c r="T151" s="28"/>
    </row>
    <row r="152" spans="1:22" ht="18.7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 t="s">
        <v>188</v>
      </c>
      <c r="Q152" s="28"/>
      <c r="R152" s="28"/>
      <c r="S152" s="28"/>
      <c r="T152" s="28"/>
    </row>
    <row r="153" spans="1:22" ht="18.7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 t="s">
        <v>58</v>
      </c>
      <c r="Q153" s="28"/>
      <c r="R153" s="28"/>
      <c r="S153" s="28"/>
      <c r="T153" s="28"/>
    </row>
  </sheetData>
  <mergeCells count="9">
    <mergeCell ref="T4:V4"/>
    <mergeCell ref="B3:V3"/>
    <mergeCell ref="A3:A5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</vt:lpstr>
      <vt:lpstr>นศ.ปตรี</vt:lpstr>
      <vt:lpstr>นศ.ทั้งหมด!Print_Titles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Duangkamon Promchai</cp:lastModifiedBy>
  <cp:lastPrinted>2021-01-12T03:07:53Z</cp:lastPrinted>
  <dcterms:created xsi:type="dcterms:W3CDTF">2020-12-24T05:49:38Z</dcterms:created>
  <dcterms:modified xsi:type="dcterms:W3CDTF">2023-11-06T08:44:29Z</dcterms:modified>
</cp:coreProperties>
</file>