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I_63\จำนวนนศ30092564\"/>
    </mc:Choice>
  </mc:AlternateContent>
  <xr:revisionPtr revIDLastSave="0" documentId="13_ncr:1_{71AA2E39-664E-4CC9-A590-5E19D62314D9}" xr6:coauthVersionLast="36" xr6:coauthVersionMax="36" xr10:uidLastSave="{00000000-0000-0000-0000-000000000000}"/>
  <bookViews>
    <workbookView xWindow="0" yWindow="0" windowWidth="15360" windowHeight="7545" activeTab="2" xr2:uid="{00000000-000D-0000-FFFF-FFFF00000000}"/>
  </bookViews>
  <sheets>
    <sheet name="นศ.ทั้งหมด" sheetId="1" r:id="rId1"/>
    <sheet name="นศ.ป.ตรี" sheetId="2" r:id="rId2"/>
    <sheet name="ผู้สำเร็จการศึกษา" sheetId="3" r:id="rId3"/>
  </sheets>
  <definedNames>
    <definedName name="_xlnm.Print_Titles" localSheetId="0">นศ.ทั้งหมด!$3:$4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D110" i="3"/>
  <c r="E110" i="3"/>
  <c r="E47" i="3"/>
  <c r="D47" i="3"/>
  <c r="E75" i="3"/>
  <c r="C78" i="3"/>
  <c r="C77" i="3"/>
  <c r="C76" i="3"/>
  <c r="C55" i="3"/>
  <c r="C54" i="3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C125" i="2"/>
  <c r="N49" i="2"/>
  <c r="M49" i="2"/>
  <c r="K49" i="2"/>
  <c r="J49" i="2"/>
  <c r="H49" i="2"/>
  <c r="G49" i="2"/>
  <c r="E49" i="2"/>
  <c r="D49" i="2"/>
  <c r="N81" i="2"/>
  <c r="M81" i="2"/>
  <c r="K81" i="2"/>
  <c r="J81" i="2"/>
  <c r="H81" i="2"/>
  <c r="G81" i="2"/>
  <c r="E81" i="2"/>
  <c r="D81" i="2"/>
  <c r="C109" i="3"/>
  <c r="E108" i="3"/>
  <c r="D108" i="3"/>
  <c r="C108" i="3" s="1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E90" i="3"/>
  <c r="D90" i="3"/>
  <c r="C89" i="3"/>
  <c r="E88" i="3"/>
  <c r="D88" i="3"/>
  <c r="C87" i="3"/>
  <c r="E86" i="3"/>
  <c r="D86" i="3"/>
  <c r="C84" i="3"/>
  <c r="E83" i="3"/>
  <c r="D83" i="3"/>
  <c r="C82" i="3"/>
  <c r="C81" i="3"/>
  <c r="C80" i="3"/>
  <c r="C79" i="3"/>
  <c r="C74" i="3"/>
  <c r="E73" i="3"/>
  <c r="D73" i="3"/>
  <c r="C72" i="3"/>
  <c r="E71" i="3"/>
  <c r="D71" i="3"/>
  <c r="C70" i="3"/>
  <c r="C69" i="3"/>
  <c r="C68" i="3"/>
  <c r="C67" i="3"/>
  <c r="C66" i="3"/>
  <c r="C65" i="3"/>
  <c r="C64" i="3"/>
  <c r="C63" i="3"/>
  <c r="C62" i="3"/>
  <c r="E61" i="3"/>
  <c r="D61" i="3"/>
  <c r="C60" i="3"/>
  <c r="C59" i="3"/>
  <c r="C58" i="3"/>
  <c r="C57" i="3"/>
  <c r="C56" i="3"/>
  <c r="C53" i="3"/>
  <c r="C52" i="3"/>
  <c r="C51" i="3"/>
  <c r="C50" i="3"/>
  <c r="C49" i="3"/>
  <c r="C48" i="3"/>
  <c r="C46" i="3"/>
  <c r="C45" i="3"/>
  <c r="E44" i="3"/>
  <c r="D44" i="3"/>
  <c r="C43" i="3"/>
  <c r="C42" i="3"/>
  <c r="C41" i="3"/>
  <c r="E40" i="3"/>
  <c r="D40" i="3"/>
  <c r="C40" i="3" s="1"/>
  <c r="C39" i="3"/>
  <c r="C38" i="3"/>
  <c r="E37" i="3"/>
  <c r="D37" i="3"/>
  <c r="C36" i="3"/>
  <c r="C35" i="3"/>
  <c r="E34" i="3"/>
  <c r="D34" i="3"/>
  <c r="C33" i="3"/>
  <c r="E32" i="3"/>
  <c r="D32" i="3"/>
  <c r="C31" i="3"/>
  <c r="E30" i="3"/>
  <c r="D30" i="3"/>
  <c r="C29" i="3"/>
  <c r="C28" i="3"/>
  <c r="C27" i="3"/>
  <c r="C26" i="3"/>
  <c r="C25" i="3"/>
  <c r="C24" i="3"/>
  <c r="C23" i="3"/>
  <c r="E22" i="3"/>
  <c r="D22" i="3"/>
  <c r="C21" i="3"/>
  <c r="C20" i="3"/>
  <c r="C19" i="3"/>
  <c r="C18" i="3"/>
  <c r="E17" i="3"/>
  <c r="D17" i="3"/>
  <c r="C16" i="3"/>
  <c r="E15" i="3"/>
  <c r="D15" i="3"/>
  <c r="C14" i="3"/>
  <c r="C13" i="3"/>
  <c r="E12" i="3"/>
  <c r="D12" i="3"/>
  <c r="C11" i="3"/>
  <c r="C10" i="3"/>
  <c r="E9" i="3"/>
  <c r="D9" i="3"/>
  <c r="C8" i="3"/>
  <c r="C7" i="3"/>
  <c r="E6" i="3"/>
  <c r="D6" i="3"/>
  <c r="W124" i="2"/>
  <c r="V124" i="2"/>
  <c r="L124" i="2"/>
  <c r="I124" i="2"/>
  <c r="F124" i="2"/>
  <c r="C124" i="2"/>
  <c r="N123" i="2"/>
  <c r="M123" i="2"/>
  <c r="K123" i="2"/>
  <c r="J123" i="2"/>
  <c r="H123" i="2"/>
  <c r="G123" i="2"/>
  <c r="E123" i="2"/>
  <c r="D123" i="2"/>
  <c r="W122" i="2"/>
  <c r="V122" i="2"/>
  <c r="L122" i="2"/>
  <c r="I122" i="2"/>
  <c r="F122" i="2"/>
  <c r="C122" i="2"/>
  <c r="W121" i="2"/>
  <c r="V121" i="2"/>
  <c r="U121" i="2" s="1"/>
  <c r="L121" i="2"/>
  <c r="F121" i="2"/>
  <c r="C121" i="2"/>
  <c r="W120" i="2"/>
  <c r="V120" i="2"/>
  <c r="F120" i="2"/>
  <c r="C120" i="2"/>
  <c r="W119" i="2"/>
  <c r="V119" i="2"/>
  <c r="L119" i="2"/>
  <c r="I119" i="2"/>
  <c r="W118" i="2"/>
  <c r="V118" i="2"/>
  <c r="L118" i="2"/>
  <c r="I118" i="2"/>
  <c r="F118" i="2"/>
  <c r="C118" i="2"/>
  <c r="W117" i="2"/>
  <c r="V117" i="2"/>
  <c r="L117" i="2"/>
  <c r="I117" i="2"/>
  <c r="F117" i="2"/>
  <c r="C117" i="2"/>
  <c r="W116" i="2"/>
  <c r="V116" i="2"/>
  <c r="L116" i="2"/>
  <c r="I116" i="2"/>
  <c r="F116" i="2"/>
  <c r="C116" i="2"/>
  <c r="W115" i="2"/>
  <c r="V115" i="2"/>
  <c r="L115" i="2"/>
  <c r="I115" i="2"/>
  <c r="F115" i="2"/>
  <c r="C115" i="2"/>
  <c r="W114" i="2"/>
  <c r="V114" i="2"/>
  <c r="L114" i="2"/>
  <c r="I114" i="2"/>
  <c r="F114" i="2"/>
  <c r="C114" i="2"/>
  <c r="W113" i="2"/>
  <c r="V113" i="2"/>
  <c r="I113" i="2"/>
  <c r="F113" i="2"/>
  <c r="C113" i="2"/>
  <c r="W112" i="2"/>
  <c r="V112" i="2"/>
  <c r="F112" i="2"/>
  <c r="C112" i="2"/>
  <c r="W111" i="2"/>
  <c r="V111" i="2"/>
  <c r="L111" i="2"/>
  <c r="I111" i="2"/>
  <c r="W110" i="2"/>
  <c r="V110" i="2"/>
  <c r="L110" i="2"/>
  <c r="W109" i="2"/>
  <c r="V109" i="2"/>
  <c r="L109" i="2"/>
  <c r="I109" i="2"/>
  <c r="F109" i="2"/>
  <c r="C109" i="2"/>
  <c r="W108" i="2"/>
  <c r="V108" i="2"/>
  <c r="L108" i="2"/>
  <c r="I108" i="2"/>
  <c r="F108" i="2"/>
  <c r="C108" i="2"/>
  <c r="W107" i="2"/>
  <c r="V107" i="2"/>
  <c r="L107" i="2"/>
  <c r="I107" i="2"/>
  <c r="F107" i="2"/>
  <c r="C107" i="2"/>
  <c r="W106" i="2"/>
  <c r="V106" i="2"/>
  <c r="L106" i="2"/>
  <c r="I106" i="2"/>
  <c r="F106" i="2"/>
  <c r="C106" i="2"/>
  <c r="W105" i="2"/>
  <c r="V105" i="2"/>
  <c r="L105" i="2"/>
  <c r="I105" i="2"/>
  <c r="F105" i="2"/>
  <c r="C105" i="2"/>
  <c r="W104" i="2"/>
  <c r="V104" i="2"/>
  <c r="L104" i="2"/>
  <c r="I104" i="2"/>
  <c r="F104" i="2"/>
  <c r="C104" i="2"/>
  <c r="W103" i="2"/>
  <c r="V103" i="2"/>
  <c r="L103" i="2"/>
  <c r="W102" i="2"/>
  <c r="V102" i="2"/>
  <c r="L102" i="2"/>
  <c r="I102" i="2"/>
  <c r="F102" i="2"/>
  <c r="C102" i="2"/>
  <c r="W101" i="2"/>
  <c r="V101" i="2"/>
  <c r="L101" i="2"/>
  <c r="N100" i="2"/>
  <c r="M100" i="2"/>
  <c r="K100" i="2"/>
  <c r="J100" i="2"/>
  <c r="H100" i="2"/>
  <c r="G100" i="2"/>
  <c r="E100" i="2"/>
  <c r="D100" i="2"/>
  <c r="W99" i="2"/>
  <c r="V99" i="2"/>
  <c r="C99" i="2"/>
  <c r="W98" i="2"/>
  <c r="V98" i="2"/>
  <c r="I98" i="2"/>
  <c r="C98" i="2"/>
  <c r="K97" i="2"/>
  <c r="J97" i="2"/>
  <c r="E97" i="2"/>
  <c r="D97" i="2"/>
  <c r="W96" i="2"/>
  <c r="V96" i="2"/>
  <c r="L96" i="2"/>
  <c r="I96" i="2"/>
  <c r="F96" i="2"/>
  <c r="C96" i="2"/>
  <c r="N95" i="2"/>
  <c r="M95" i="2"/>
  <c r="K95" i="2"/>
  <c r="J95" i="2"/>
  <c r="H95" i="2"/>
  <c r="G95" i="2"/>
  <c r="E95" i="2"/>
  <c r="D95" i="2"/>
  <c r="W84" i="2"/>
  <c r="V84" i="2"/>
  <c r="L84" i="2"/>
  <c r="I84" i="2"/>
  <c r="F84" i="2"/>
  <c r="C84" i="2"/>
  <c r="W83" i="2"/>
  <c r="V83" i="2"/>
  <c r="L83" i="2"/>
  <c r="I83" i="2"/>
  <c r="F83" i="2"/>
  <c r="C83" i="2"/>
  <c r="W82" i="2"/>
  <c r="V82" i="2"/>
  <c r="L82" i="2"/>
  <c r="I82" i="2"/>
  <c r="F82" i="2"/>
  <c r="C82" i="2"/>
  <c r="W94" i="2"/>
  <c r="V94" i="2"/>
  <c r="L94" i="2"/>
  <c r="I94" i="2"/>
  <c r="F94" i="2"/>
  <c r="C94" i="2"/>
  <c r="N93" i="2"/>
  <c r="M93" i="2"/>
  <c r="K93" i="2"/>
  <c r="J93" i="2"/>
  <c r="H93" i="2"/>
  <c r="G93" i="2"/>
  <c r="E93" i="2"/>
  <c r="D93" i="2"/>
  <c r="W92" i="2"/>
  <c r="V92" i="2"/>
  <c r="L92" i="2"/>
  <c r="I92" i="2"/>
  <c r="F92" i="2"/>
  <c r="C92" i="2"/>
  <c r="W91" i="2"/>
  <c r="V91" i="2"/>
  <c r="L91" i="2"/>
  <c r="I91" i="2"/>
  <c r="F91" i="2"/>
  <c r="C91" i="2"/>
  <c r="W90" i="2"/>
  <c r="V90" i="2"/>
  <c r="C90" i="2"/>
  <c r="N89" i="2"/>
  <c r="M89" i="2"/>
  <c r="K89" i="2"/>
  <c r="J89" i="2"/>
  <c r="H89" i="2"/>
  <c r="G89" i="2"/>
  <c r="E89" i="2"/>
  <c r="D89" i="2"/>
  <c r="W88" i="2"/>
  <c r="V88" i="2"/>
  <c r="L88" i="2"/>
  <c r="I88" i="2"/>
  <c r="F88" i="2"/>
  <c r="C88" i="2"/>
  <c r="W87" i="2"/>
  <c r="V87" i="2"/>
  <c r="L87" i="2"/>
  <c r="I87" i="2"/>
  <c r="F87" i="2"/>
  <c r="C87" i="2"/>
  <c r="W86" i="2"/>
  <c r="V86" i="2"/>
  <c r="L86" i="2"/>
  <c r="I86" i="2"/>
  <c r="F86" i="2"/>
  <c r="C86" i="2"/>
  <c r="W85" i="2"/>
  <c r="V85" i="2"/>
  <c r="L85" i="2"/>
  <c r="I85" i="2"/>
  <c r="F85" i="2"/>
  <c r="C85" i="2"/>
  <c r="W80" i="2"/>
  <c r="V80" i="2"/>
  <c r="C80" i="2"/>
  <c r="W79" i="2"/>
  <c r="V79" i="2"/>
  <c r="L79" i="2"/>
  <c r="I79" i="2"/>
  <c r="F79" i="2"/>
  <c r="C79" i="2"/>
  <c r="N78" i="2"/>
  <c r="M78" i="2"/>
  <c r="K78" i="2"/>
  <c r="J78" i="2"/>
  <c r="H78" i="2"/>
  <c r="G78" i="2"/>
  <c r="E78" i="2"/>
  <c r="D78" i="2"/>
  <c r="W77" i="2"/>
  <c r="V77" i="2"/>
  <c r="L77" i="2"/>
  <c r="I77" i="2"/>
  <c r="F77" i="2"/>
  <c r="C77" i="2"/>
  <c r="W76" i="2"/>
  <c r="V76" i="2"/>
  <c r="F76" i="2"/>
  <c r="C76" i="2"/>
  <c r="N75" i="2"/>
  <c r="M75" i="2"/>
  <c r="K75" i="2"/>
  <c r="J75" i="2"/>
  <c r="H75" i="2"/>
  <c r="G75" i="2"/>
  <c r="E75" i="2"/>
  <c r="D75" i="2"/>
  <c r="W74" i="2"/>
  <c r="V74" i="2"/>
  <c r="L74" i="2"/>
  <c r="I74" i="2"/>
  <c r="F74" i="2"/>
  <c r="C74" i="2"/>
  <c r="W73" i="2"/>
  <c r="V73" i="2"/>
  <c r="L73" i="2"/>
  <c r="I73" i="2"/>
  <c r="F73" i="2"/>
  <c r="C73" i="2"/>
  <c r="W72" i="2"/>
  <c r="V72" i="2"/>
  <c r="L72" i="2"/>
  <c r="I72" i="2"/>
  <c r="F72" i="2"/>
  <c r="C72" i="2"/>
  <c r="W71" i="2"/>
  <c r="V71" i="2"/>
  <c r="L71" i="2"/>
  <c r="W70" i="2"/>
  <c r="V70" i="2"/>
  <c r="L70" i="2"/>
  <c r="I70" i="2"/>
  <c r="F70" i="2"/>
  <c r="C70" i="2"/>
  <c r="W69" i="2"/>
  <c r="V69" i="2"/>
  <c r="I69" i="2"/>
  <c r="F69" i="2"/>
  <c r="C69" i="2"/>
  <c r="W68" i="2"/>
  <c r="V68" i="2"/>
  <c r="L68" i="2"/>
  <c r="I68" i="2"/>
  <c r="F68" i="2"/>
  <c r="C68" i="2"/>
  <c r="W67" i="2"/>
  <c r="V67" i="2"/>
  <c r="I67" i="2"/>
  <c r="F67" i="2"/>
  <c r="C67" i="2"/>
  <c r="W66" i="2"/>
  <c r="V66" i="2"/>
  <c r="L66" i="2"/>
  <c r="I66" i="2"/>
  <c r="F66" i="2"/>
  <c r="C66" i="2"/>
  <c r="W65" i="2"/>
  <c r="V65" i="2"/>
  <c r="L65" i="2"/>
  <c r="I65" i="2"/>
  <c r="F65" i="2"/>
  <c r="C65" i="2"/>
  <c r="N64" i="2"/>
  <c r="M64" i="2"/>
  <c r="K64" i="2"/>
  <c r="J64" i="2"/>
  <c r="H64" i="2"/>
  <c r="G64" i="2"/>
  <c r="E64" i="2"/>
  <c r="D64" i="2"/>
  <c r="W63" i="2"/>
  <c r="V63" i="2"/>
  <c r="L63" i="2"/>
  <c r="I63" i="2"/>
  <c r="F63" i="2"/>
  <c r="C63" i="2"/>
  <c r="W62" i="2"/>
  <c r="V62" i="2"/>
  <c r="L62" i="2"/>
  <c r="I62" i="2"/>
  <c r="F62" i="2"/>
  <c r="W61" i="2"/>
  <c r="V61" i="2"/>
  <c r="L61" i="2"/>
  <c r="I61" i="2"/>
  <c r="F61" i="2"/>
  <c r="W60" i="2"/>
  <c r="V60" i="2"/>
  <c r="L60" i="2"/>
  <c r="I60" i="2"/>
  <c r="F60" i="2"/>
  <c r="W59" i="2"/>
  <c r="V59" i="2"/>
  <c r="L59" i="2"/>
  <c r="I59" i="2"/>
  <c r="F59" i="2"/>
  <c r="C59" i="2"/>
  <c r="W57" i="2"/>
  <c r="V57" i="2"/>
  <c r="L57" i="2"/>
  <c r="I57" i="2"/>
  <c r="F57" i="2"/>
  <c r="W56" i="2"/>
  <c r="V56" i="2"/>
  <c r="L56" i="2"/>
  <c r="I56" i="2"/>
  <c r="F56" i="2"/>
  <c r="C56" i="2"/>
  <c r="W55" i="2"/>
  <c r="V55" i="2"/>
  <c r="L55" i="2"/>
  <c r="I55" i="2"/>
  <c r="F55" i="2"/>
  <c r="W54" i="2"/>
  <c r="V54" i="2"/>
  <c r="F54" i="2"/>
  <c r="C54" i="2"/>
  <c r="W53" i="2"/>
  <c r="V53" i="2"/>
  <c r="L53" i="2"/>
  <c r="W52" i="2"/>
  <c r="V52" i="2"/>
  <c r="L52" i="2"/>
  <c r="I52" i="2"/>
  <c r="F52" i="2"/>
  <c r="C52" i="2"/>
  <c r="W51" i="2"/>
  <c r="V51" i="2"/>
  <c r="L51" i="2"/>
  <c r="I51" i="2"/>
  <c r="F51" i="2"/>
  <c r="W50" i="2"/>
  <c r="V50" i="2"/>
  <c r="U50" i="2" s="1"/>
  <c r="C50" i="2"/>
  <c r="W48" i="2"/>
  <c r="V48" i="2"/>
  <c r="L48" i="2"/>
  <c r="I48" i="2"/>
  <c r="F48" i="2"/>
  <c r="C48" i="2"/>
  <c r="W47" i="2"/>
  <c r="V47" i="2"/>
  <c r="L47" i="2"/>
  <c r="I47" i="2"/>
  <c r="F47" i="2"/>
  <c r="C47" i="2"/>
  <c r="N46" i="2"/>
  <c r="M46" i="2"/>
  <c r="K46" i="2"/>
  <c r="J46" i="2"/>
  <c r="H46" i="2"/>
  <c r="G46" i="2"/>
  <c r="E46" i="2"/>
  <c r="D46" i="2"/>
  <c r="W45" i="2"/>
  <c r="V45" i="2"/>
  <c r="L45" i="2"/>
  <c r="I45" i="2"/>
  <c r="F45" i="2"/>
  <c r="C45" i="2"/>
  <c r="W44" i="2"/>
  <c r="V44" i="2"/>
  <c r="L44" i="2"/>
  <c r="I44" i="2"/>
  <c r="F44" i="2"/>
  <c r="C44" i="2"/>
  <c r="W43" i="2"/>
  <c r="V43" i="2"/>
  <c r="L43" i="2"/>
  <c r="I43" i="2"/>
  <c r="F43" i="2"/>
  <c r="C43" i="2"/>
  <c r="N42" i="2"/>
  <c r="M42" i="2"/>
  <c r="K42" i="2"/>
  <c r="J42" i="2"/>
  <c r="H42" i="2"/>
  <c r="G42" i="2"/>
  <c r="E42" i="2"/>
  <c r="D42" i="2"/>
  <c r="W41" i="2"/>
  <c r="V41" i="2"/>
  <c r="L41" i="2"/>
  <c r="I41" i="2"/>
  <c r="F41" i="2"/>
  <c r="C41" i="2"/>
  <c r="W40" i="2"/>
  <c r="V40" i="2"/>
  <c r="L40" i="2"/>
  <c r="I40" i="2"/>
  <c r="F40" i="2"/>
  <c r="C40" i="2"/>
  <c r="W39" i="2"/>
  <c r="V39" i="2"/>
  <c r="I39" i="2"/>
  <c r="F39" i="2"/>
  <c r="C39" i="2"/>
  <c r="N38" i="2"/>
  <c r="M38" i="2"/>
  <c r="L38" i="2" s="1"/>
  <c r="K38" i="2"/>
  <c r="J38" i="2"/>
  <c r="H38" i="2"/>
  <c r="G38" i="2"/>
  <c r="E38" i="2"/>
  <c r="D38" i="2"/>
  <c r="W58" i="2"/>
  <c r="V58" i="2"/>
  <c r="L58" i="2"/>
  <c r="I58" i="2"/>
  <c r="F58" i="2"/>
  <c r="C58" i="2"/>
  <c r="W37" i="2"/>
  <c r="V37" i="2"/>
  <c r="L37" i="2"/>
  <c r="I37" i="2"/>
  <c r="F37" i="2"/>
  <c r="C37" i="2"/>
  <c r="W36" i="2"/>
  <c r="V36" i="2"/>
  <c r="L36" i="2"/>
  <c r="I36" i="2"/>
  <c r="F36" i="2"/>
  <c r="C36" i="2"/>
  <c r="N35" i="2"/>
  <c r="M35" i="2"/>
  <c r="K35" i="2"/>
  <c r="J35" i="2"/>
  <c r="I35" i="2" s="1"/>
  <c r="H35" i="2"/>
  <c r="G35" i="2"/>
  <c r="E35" i="2"/>
  <c r="D35" i="2"/>
  <c r="W34" i="2"/>
  <c r="V34" i="2"/>
  <c r="R34" i="2"/>
  <c r="O34" i="2"/>
  <c r="L34" i="2"/>
  <c r="I34" i="2"/>
  <c r="F34" i="2"/>
  <c r="C34" i="2"/>
  <c r="T33" i="2"/>
  <c r="S33" i="2"/>
  <c r="Q33" i="2"/>
  <c r="P33" i="2"/>
  <c r="N33" i="2"/>
  <c r="M33" i="2"/>
  <c r="K33" i="2"/>
  <c r="J33" i="2"/>
  <c r="H33" i="2"/>
  <c r="G33" i="2"/>
  <c r="E33" i="2"/>
  <c r="D33" i="2"/>
  <c r="W32" i="2"/>
  <c r="V32" i="2"/>
  <c r="R32" i="2"/>
  <c r="O32" i="2"/>
  <c r="L32" i="2"/>
  <c r="I32" i="2"/>
  <c r="F32" i="2"/>
  <c r="C32" i="2"/>
  <c r="T31" i="2"/>
  <c r="S31" i="2"/>
  <c r="Q31" i="2"/>
  <c r="P31" i="2"/>
  <c r="N31" i="2"/>
  <c r="M31" i="2"/>
  <c r="K31" i="2"/>
  <c r="J31" i="2"/>
  <c r="H31" i="2"/>
  <c r="G31" i="2"/>
  <c r="E31" i="2"/>
  <c r="D31" i="2"/>
  <c r="W30" i="2"/>
  <c r="V30" i="2"/>
  <c r="L30" i="2"/>
  <c r="I30" i="2"/>
  <c r="F30" i="2"/>
  <c r="C30" i="2"/>
  <c r="W29" i="2"/>
  <c r="V29" i="2"/>
  <c r="L29" i="2"/>
  <c r="I29" i="2"/>
  <c r="F29" i="2"/>
  <c r="C29" i="2"/>
  <c r="W28" i="2"/>
  <c r="V28" i="2"/>
  <c r="R28" i="2"/>
  <c r="O28" i="2"/>
  <c r="L28" i="2"/>
  <c r="I28" i="2"/>
  <c r="F28" i="2"/>
  <c r="C28" i="2"/>
  <c r="W27" i="2"/>
  <c r="V27" i="2"/>
  <c r="L27" i="2"/>
  <c r="I27" i="2"/>
  <c r="F27" i="2"/>
  <c r="C27" i="2"/>
  <c r="W26" i="2"/>
  <c r="V26" i="2"/>
  <c r="L26" i="2"/>
  <c r="I26" i="2"/>
  <c r="F26" i="2"/>
  <c r="C26" i="2"/>
  <c r="W25" i="2"/>
  <c r="V25" i="2"/>
  <c r="L25" i="2"/>
  <c r="T24" i="2"/>
  <c r="S24" i="2"/>
  <c r="Q24" i="2"/>
  <c r="P24" i="2"/>
  <c r="N24" i="2"/>
  <c r="M24" i="2"/>
  <c r="K24" i="2"/>
  <c r="J24" i="2"/>
  <c r="I24" i="2" s="1"/>
  <c r="H24" i="2"/>
  <c r="G24" i="2"/>
  <c r="E24" i="2"/>
  <c r="D24" i="2"/>
  <c r="W23" i="2"/>
  <c r="V23" i="2"/>
  <c r="L23" i="2"/>
  <c r="I23" i="2"/>
  <c r="F23" i="2"/>
  <c r="C23" i="2"/>
  <c r="W22" i="2"/>
  <c r="V22" i="2"/>
  <c r="L22" i="2"/>
  <c r="I22" i="2"/>
  <c r="F22" i="2"/>
  <c r="C22" i="2"/>
  <c r="W21" i="2"/>
  <c r="V21" i="2"/>
  <c r="I21" i="2"/>
  <c r="W20" i="2"/>
  <c r="V20" i="2"/>
  <c r="R20" i="2"/>
  <c r="O20" i="2"/>
  <c r="L20" i="2"/>
  <c r="I20" i="2"/>
  <c r="F20" i="2"/>
  <c r="C20" i="2"/>
  <c r="W19" i="2"/>
  <c r="V19" i="2"/>
  <c r="L19" i="2"/>
  <c r="I19" i="2"/>
  <c r="F19" i="2"/>
  <c r="C19" i="2"/>
  <c r="T18" i="2"/>
  <c r="S18" i="2"/>
  <c r="Q18" i="2"/>
  <c r="P18" i="2"/>
  <c r="N18" i="2"/>
  <c r="M18" i="2"/>
  <c r="K18" i="2"/>
  <c r="J18" i="2"/>
  <c r="H18" i="2"/>
  <c r="G18" i="2"/>
  <c r="E18" i="2"/>
  <c r="D18" i="2"/>
  <c r="W17" i="2"/>
  <c r="V17" i="2"/>
  <c r="L17" i="2"/>
  <c r="I17" i="2"/>
  <c r="F17" i="2"/>
  <c r="C17" i="2"/>
  <c r="N16" i="2"/>
  <c r="M16" i="2"/>
  <c r="K16" i="2"/>
  <c r="J16" i="2"/>
  <c r="H16" i="2"/>
  <c r="G16" i="2"/>
  <c r="E16" i="2"/>
  <c r="D16" i="2"/>
  <c r="W15" i="2"/>
  <c r="V15" i="2"/>
  <c r="L15" i="2"/>
  <c r="I15" i="2"/>
  <c r="F15" i="2"/>
  <c r="C15" i="2"/>
  <c r="W14" i="2"/>
  <c r="V14" i="2"/>
  <c r="L14" i="2"/>
  <c r="I14" i="2"/>
  <c r="F14" i="2"/>
  <c r="C14" i="2"/>
  <c r="N13" i="2"/>
  <c r="L13" i="2" s="1"/>
  <c r="M13" i="2"/>
  <c r="K13" i="2"/>
  <c r="J13" i="2"/>
  <c r="H13" i="2"/>
  <c r="G13" i="2"/>
  <c r="E13" i="2"/>
  <c r="D13" i="2"/>
  <c r="W12" i="2"/>
  <c r="V12" i="2"/>
  <c r="R12" i="2"/>
  <c r="O12" i="2"/>
  <c r="L12" i="2"/>
  <c r="I12" i="2"/>
  <c r="F12" i="2"/>
  <c r="C12" i="2"/>
  <c r="W11" i="2"/>
  <c r="V11" i="2"/>
  <c r="R11" i="2"/>
  <c r="O11" i="2"/>
  <c r="L11" i="2"/>
  <c r="I11" i="2"/>
  <c r="F11" i="2"/>
  <c r="C11" i="2"/>
  <c r="T10" i="2"/>
  <c r="S10" i="2"/>
  <c r="Q10" i="2"/>
  <c r="P10" i="2"/>
  <c r="N10" i="2"/>
  <c r="M10" i="2"/>
  <c r="K10" i="2"/>
  <c r="J10" i="2"/>
  <c r="H10" i="2"/>
  <c r="G10" i="2"/>
  <c r="E10" i="2"/>
  <c r="D10" i="2"/>
  <c r="W9" i="2"/>
  <c r="V9" i="2"/>
  <c r="L9" i="2"/>
  <c r="I9" i="2"/>
  <c r="F9" i="2"/>
  <c r="C9" i="2"/>
  <c r="W8" i="2"/>
  <c r="V8" i="2"/>
  <c r="L8" i="2"/>
  <c r="I8" i="2"/>
  <c r="F8" i="2"/>
  <c r="C8" i="2"/>
  <c r="N7" i="2"/>
  <c r="M7" i="2"/>
  <c r="K7" i="2"/>
  <c r="J7" i="2"/>
  <c r="H7" i="2"/>
  <c r="G7" i="2"/>
  <c r="E7" i="2"/>
  <c r="D7" i="2"/>
  <c r="W6" i="2"/>
  <c r="V6" i="2"/>
  <c r="C6" i="2"/>
  <c r="E5" i="2"/>
  <c r="W5" i="2" s="1"/>
  <c r="D5" i="2"/>
  <c r="C61" i="3" l="1"/>
  <c r="C9" i="3"/>
  <c r="C71" i="3"/>
  <c r="F123" i="2"/>
  <c r="C49" i="2"/>
  <c r="C64" i="2"/>
  <c r="U99" i="2"/>
  <c r="U113" i="2"/>
  <c r="I89" i="2"/>
  <c r="L49" i="2"/>
  <c r="U101" i="2"/>
  <c r="U57" i="2"/>
  <c r="I10" i="2"/>
  <c r="R31" i="2"/>
  <c r="R18" i="2"/>
  <c r="V13" i="2"/>
  <c r="U28" i="2"/>
  <c r="U29" i="2"/>
  <c r="U30" i="2"/>
  <c r="I31" i="2"/>
  <c r="C10" i="2"/>
  <c r="F42" i="2"/>
  <c r="U48" i="2"/>
  <c r="F33" i="2"/>
  <c r="U105" i="2"/>
  <c r="C24" i="2"/>
  <c r="U119" i="2"/>
  <c r="U21" i="2"/>
  <c r="U88" i="2"/>
  <c r="U9" i="2"/>
  <c r="U34" i="2"/>
  <c r="U39" i="2"/>
  <c r="U60" i="2"/>
  <c r="U80" i="2"/>
  <c r="C44" i="3"/>
  <c r="C12" i="3"/>
  <c r="C37" i="3"/>
  <c r="C17" i="3"/>
  <c r="C22" i="3"/>
  <c r="C32" i="3"/>
  <c r="C90" i="3"/>
  <c r="C6" i="3"/>
  <c r="C47" i="3"/>
  <c r="C30" i="3"/>
  <c r="C34" i="3"/>
  <c r="C88" i="3"/>
  <c r="C75" i="3"/>
  <c r="C110" i="3" s="1"/>
  <c r="C83" i="3"/>
  <c r="C15" i="3"/>
  <c r="C73" i="3"/>
  <c r="C86" i="3"/>
  <c r="F18" i="2"/>
  <c r="L100" i="2"/>
  <c r="U40" i="2"/>
  <c r="U19" i="2"/>
  <c r="U54" i="2"/>
  <c r="L93" i="2"/>
  <c r="U94" i="2"/>
  <c r="U111" i="2"/>
  <c r="L24" i="2"/>
  <c r="I100" i="2"/>
  <c r="L18" i="2"/>
  <c r="U67" i="2"/>
  <c r="U68" i="2"/>
  <c r="F78" i="2"/>
  <c r="F93" i="2"/>
  <c r="F7" i="2"/>
  <c r="I16" i="2"/>
  <c r="F75" i="2"/>
  <c r="C89" i="2"/>
  <c r="U103" i="2"/>
  <c r="U106" i="2"/>
  <c r="U107" i="2"/>
  <c r="U120" i="2"/>
  <c r="U122" i="2"/>
  <c r="I123" i="2"/>
  <c r="L75" i="2"/>
  <c r="F13" i="2"/>
  <c r="U66" i="2"/>
  <c r="F38" i="2"/>
  <c r="I42" i="2"/>
  <c r="C16" i="2"/>
  <c r="L16" i="2"/>
  <c r="L31" i="2"/>
  <c r="U43" i="2"/>
  <c r="U44" i="2"/>
  <c r="I78" i="2"/>
  <c r="U90" i="2"/>
  <c r="U91" i="2"/>
  <c r="I93" i="2"/>
  <c r="U96" i="2"/>
  <c r="C97" i="2"/>
  <c r="U102" i="2"/>
  <c r="U110" i="2"/>
  <c r="C123" i="2"/>
  <c r="L33" i="2"/>
  <c r="U45" i="2"/>
  <c r="I7" i="2"/>
  <c r="U14" i="2"/>
  <c r="U15" i="2"/>
  <c r="W18" i="2"/>
  <c r="R24" i="2"/>
  <c r="C35" i="2"/>
  <c r="L35" i="2"/>
  <c r="U36" i="2"/>
  <c r="U37" i="2"/>
  <c r="L46" i="2"/>
  <c r="U47" i="2"/>
  <c r="F49" i="2"/>
  <c r="U52" i="2"/>
  <c r="U55" i="2"/>
  <c r="U71" i="2"/>
  <c r="U73" i="2"/>
  <c r="U74" i="2"/>
  <c r="U76" i="2"/>
  <c r="L95" i="2"/>
  <c r="C100" i="2"/>
  <c r="L7" i="2"/>
  <c r="U8" i="2"/>
  <c r="O10" i="2"/>
  <c r="U12" i="2"/>
  <c r="U25" i="2"/>
  <c r="U26" i="2"/>
  <c r="F31" i="2"/>
  <c r="I33" i="2"/>
  <c r="F35" i="2"/>
  <c r="V42" i="2"/>
  <c r="L42" i="2"/>
  <c r="I49" i="2"/>
  <c r="U63" i="2"/>
  <c r="C78" i="2"/>
  <c r="I81" i="2"/>
  <c r="F95" i="2"/>
  <c r="C5" i="2"/>
  <c r="U17" i="2"/>
  <c r="O18" i="2"/>
  <c r="F24" i="2"/>
  <c r="O24" i="2"/>
  <c r="U58" i="2"/>
  <c r="I38" i="2"/>
  <c r="U53" i="2"/>
  <c r="U61" i="2"/>
  <c r="U70" i="2"/>
  <c r="L78" i="2"/>
  <c r="V81" i="2"/>
  <c r="L81" i="2"/>
  <c r="U85" i="2"/>
  <c r="U87" i="2"/>
  <c r="F89" i="2"/>
  <c r="U83" i="2"/>
  <c r="I95" i="2"/>
  <c r="U104" i="2"/>
  <c r="U112" i="2"/>
  <c r="U115" i="2"/>
  <c r="U116" i="2"/>
  <c r="U117" i="2"/>
  <c r="U118" i="2"/>
  <c r="U124" i="2"/>
  <c r="V10" i="2"/>
  <c r="V49" i="2"/>
  <c r="F64" i="2"/>
  <c r="W81" i="2"/>
  <c r="V89" i="2"/>
  <c r="W10" i="2"/>
  <c r="W31" i="2"/>
  <c r="V38" i="2"/>
  <c r="I46" i="2"/>
  <c r="W49" i="2"/>
  <c r="U56" i="2"/>
  <c r="U59" i="2"/>
  <c r="I64" i="2"/>
  <c r="U72" i="2"/>
  <c r="I75" i="2"/>
  <c r="V78" i="2"/>
  <c r="U79" i="2"/>
  <c r="F81" i="2"/>
  <c r="W89" i="2"/>
  <c r="L89" i="2"/>
  <c r="U92" i="2"/>
  <c r="W93" i="2"/>
  <c r="U114" i="2"/>
  <c r="V123" i="2"/>
  <c r="F16" i="2"/>
  <c r="V31" i="2"/>
  <c r="C42" i="2"/>
  <c r="R10" i="2"/>
  <c r="V7" i="2"/>
  <c r="L10" i="2"/>
  <c r="U22" i="2"/>
  <c r="U27" i="2"/>
  <c r="C33" i="2"/>
  <c r="W38" i="2"/>
  <c r="U41" i="2"/>
  <c r="V46" i="2"/>
  <c r="U69" i="2"/>
  <c r="V75" i="2"/>
  <c r="U82" i="2"/>
  <c r="V97" i="2"/>
  <c r="V100" i="2"/>
  <c r="W123" i="2"/>
  <c r="L123" i="2"/>
  <c r="V5" i="2"/>
  <c r="U5" i="2" s="1"/>
  <c r="W13" i="2"/>
  <c r="V93" i="2"/>
  <c r="U6" i="2"/>
  <c r="W7" i="2"/>
  <c r="F10" i="2"/>
  <c r="U11" i="2"/>
  <c r="V16" i="2"/>
  <c r="I18" i="2"/>
  <c r="U20" i="2"/>
  <c r="U23" i="2"/>
  <c r="W24" i="2"/>
  <c r="W33" i="2"/>
  <c r="W35" i="2"/>
  <c r="C46" i="2"/>
  <c r="W75" i="2"/>
  <c r="W95" i="2"/>
  <c r="W97" i="2"/>
  <c r="W100" i="2"/>
  <c r="I13" i="2"/>
  <c r="W16" i="2"/>
  <c r="V18" i="2"/>
  <c r="O31" i="2"/>
  <c r="U32" i="2"/>
  <c r="F46" i="2"/>
  <c r="W46" i="2"/>
  <c r="U51" i="2"/>
  <c r="U62" i="2"/>
  <c r="W64" i="2"/>
  <c r="L64" i="2"/>
  <c r="U65" i="2"/>
  <c r="U77" i="2"/>
  <c r="W78" i="2"/>
  <c r="C81" i="2"/>
  <c r="U86" i="2"/>
  <c r="U84" i="2"/>
  <c r="I97" i="2"/>
  <c r="U98" i="2"/>
  <c r="F100" i="2"/>
  <c r="U108" i="2"/>
  <c r="U109" i="2"/>
  <c r="V24" i="2"/>
  <c r="V64" i="2"/>
  <c r="V95" i="2"/>
  <c r="C7" i="2"/>
  <c r="C13" i="2"/>
  <c r="C18" i="2"/>
  <c r="C31" i="2"/>
  <c r="C75" i="2"/>
  <c r="V35" i="2"/>
  <c r="V33" i="2"/>
  <c r="R33" i="2"/>
  <c r="W42" i="2"/>
  <c r="C38" i="2"/>
  <c r="C93" i="2"/>
  <c r="O33" i="2"/>
  <c r="C95" i="2"/>
  <c r="U13" i="2" l="1"/>
  <c r="U123" i="2"/>
  <c r="U35" i="2"/>
  <c r="U10" i="2"/>
  <c r="U81" i="2"/>
  <c r="U89" i="2"/>
  <c r="U95" i="2"/>
  <c r="U100" i="2"/>
  <c r="U38" i="2"/>
  <c r="U33" i="2"/>
  <c r="U24" i="2"/>
  <c r="U42" i="2"/>
  <c r="U93" i="2"/>
  <c r="U78" i="2"/>
  <c r="U64" i="2"/>
  <c r="U18" i="2"/>
  <c r="U31" i="2"/>
  <c r="U49" i="2"/>
  <c r="U7" i="2"/>
  <c r="U75" i="2"/>
  <c r="U16" i="2"/>
  <c r="U97" i="2"/>
  <c r="U46" i="2"/>
  <c r="P50" i="1" l="1"/>
  <c r="T50" i="1"/>
  <c r="O59" i="1" l="1"/>
  <c r="P59" i="1"/>
  <c r="Q59" i="1"/>
  <c r="R59" i="1"/>
  <c r="S59" i="1"/>
  <c r="N59" i="1"/>
  <c r="U59" i="1"/>
  <c r="V59" i="1"/>
  <c r="T58" i="1"/>
  <c r="T59" i="1"/>
  <c r="U58" i="1"/>
  <c r="V58" i="1"/>
  <c r="T52" i="1"/>
  <c r="U50" i="1"/>
  <c r="V50" i="1"/>
  <c r="O58" i="1"/>
  <c r="P58" i="1"/>
  <c r="N58" i="1"/>
  <c r="F58" i="1"/>
  <c r="G58" i="1"/>
  <c r="E58" i="1"/>
  <c r="T55" i="1"/>
  <c r="U55" i="1"/>
  <c r="V55" i="1"/>
  <c r="G55" i="1"/>
  <c r="U52" i="1"/>
  <c r="U57" i="1"/>
  <c r="T57" i="1"/>
  <c r="G57" i="1"/>
  <c r="U56" i="1"/>
  <c r="T56" i="1"/>
  <c r="G56" i="1"/>
  <c r="V57" i="1" l="1"/>
  <c r="V56" i="1"/>
  <c r="C50" i="1" l="1"/>
  <c r="E50" i="1"/>
  <c r="F50" i="1"/>
  <c r="H50" i="1"/>
  <c r="I50" i="1"/>
  <c r="K50" i="1"/>
  <c r="L50" i="1"/>
  <c r="N50" i="1"/>
  <c r="O50" i="1"/>
  <c r="Q50" i="1"/>
  <c r="R50" i="1"/>
  <c r="B50" i="1"/>
  <c r="S49" i="1"/>
  <c r="P52" i="1"/>
  <c r="V52" i="1" s="1"/>
  <c r="J17" i="1"/>
  <c r="U54" i="1" l="1"/>
  <c r="T54" i="1"/>
  <c r="G54" i="1"/>
  <c r="V54" i="1" s="1"/>
  <c r="U53" i="1"/>
  <c r="T53" i="1"/>
  <c r="G53" i="1"/>
  <c r="V53" i="1" s="1"/>
  <c r="L59" i="1"/>
  <c r="K59" i="1"/>
  <c r="I59" i="1"/>
  <c r="H59" i="1"/>
  <c r="C59" i="1"/>
  <c r="B59" i="1"/>
  <c r="U49" i="1"/>
  <c r="T49" i="1"/>
  <c r="M49" i="1"/>
  <c r="V49" i="1" s="1"/>
  <c r="U48" i="1"/>
  <c r="T48" i="1"/>
  <c r="M48" i="1"/>
  <c r="V48" i="1" s="1"/>
  <c r="U47" i="1"/>
  <c r="T47" i="1"/>
  <c r="S47" i="1"/>
  <c r="V47" i="1" s="1"/>
  <c r="U46" i="1"/>
  <c r="T46" i="1"/>
  <c r="S46" i="1"/>
  <c r="U45" i="1"/>
  <c r="T45" i="1"/>
  <c r="M45" i="1"/>
  <c r="V45" i="1" s="1"/>
  <c r="U44" i="1"/>
  <c r="T44" i="1"/>
  <c r="S44" i="1"/>
  <c r="V44" i="1" s="1"/>
  <c r="U43" i="1"/>
  <c r="T43" i="1"/>
  <c r="M43" i="1"/>
  <c r="V43" i="1" s="1"/>
  <c r="U42" i="1"/>
  <c r="T42" i="1"/>
  <c r="M42" i="1"/>
  <c r="V42" i="1" s="1"/>
  <c r="U41" i="1"/>
  <c r="T41" i="1"/>
  <c r="S41" i="1"/>
  <c r="M41" i="1"/>
  <c r="U40" i="1"/>
  <c r="T40" i="1"/>
  <c r="S40" i="1"/>
  <c r="V40" i="1" s="1"/>
  <c r="U39" i="1"/>
  <c r="T39" i="1"/>
  <c r="G39" i="1"/>
  <c r="V39" i="1" s="1"/>
  <c r="U38" i="1"/>
  <c r="T38" i="1"/>
  <c r="S38" i="1"/>
  <c r="M38" i="1"/>
  <c r="U37" i="1"/>
  <c r="T37" i="1"/>
  <c r="G37" i="1"/>
  <c r="V37" i="1" s="1"/>
  <c r="U36" i="1"/>
  <c r="T36" i="1"/>
  <c r="G36" i="1"/>
  <c r="V36" i="1" s="1"/>
  <c r="U35" i="1"/>
  <c r="T35" i="1"/>
  <c r="M35" i="1"/>
  <c r="G35" i="1"/>
  <c r="U34" i="1"/>
  <c r="T34" i="1"/>
  <c r="M34" i="1"/>
  <c r="V34" i="1" s="1"/>
  <c r="U33" i="1"/>
  <c r="T33" i="1"/>
  <c r="M33" i="1"/>
  <c r="V33" i="1" s="1"/>
  <c r="U32" i="1"/>
  <c r="T32" i="1"/>
  <c r="S32" i="1"/>
  <c r="M32" i="1"/>
  <c r="U31" i="1"/>
  <c r="T31" i="1"/>
  <c r="S31" i="1"/>
  <c r="M31" i="1"/>
  <c r="U30" i="1"/>
  <c r="T30" i="1"/>
  <c r="S30" i="1"/>
  <c r="M30" i="1"/>
  <c r="U29" i="1"/>
  <c r="T29" i="1"/>
  <c r="M29" i="1"/>
  <c r="V29" i="1" s="1"/>
  <c r="U28" i="1"/>
  <c r="T28" i="1"/>
  <c r="M28" i="1"/>
  <c r="V28" i="1" s="1"/>
  <c r="U27" i="1"/>
  <c r="T27" i="1"/>
  <c r="S27" i="1"/>
  <c r="M27" i="1"/>
  <c r="U26" i="1"/>
  <c r="T26" i="1"/>
  <c r="S26" i="1"/>
  <c r="M26" i="1"/>
  <c r="U25" i="1"/>
  <c r="T25" i="1"/>
  <c r="M25" i="1"/>
  <c r="G25" i="1"/>
  <c r="U24" i="1"/>
  <c r="T24" i="1"/>
  <c r="S24" i="1"/>
  <c r="M24" i="1"/>
  <c r="G24" i="1"/>
  <c r="U23" i="1"/>
  <c r="T23" i="1"/>
  <c r="S23" i="1"/>
  <c r="M23" i="1"/>
  <c r="G23" i="1"/>
  <c r="D23" i="1"/>
  <c r="U22" i="1"/>
  <c r="T22" i="1"/>
  <c r="S22" i="1"/>
  <c r="M22" i="1"/>
  <c r="G22" i="1"/>
  <c r="U21" i="1"/>
  <c r="T21" i="1"/>
  <c r="S21" i="1"/>
  <c r="M21" i="1"/>
  <c r="G21" i="1"/>
  <c r="U20" i="1"/>
  <c r="T20" i="1"/>
  <c r="S20" i="1"/>
  <c r="M20" i="1"/>
  <c r="G20" i="1"/>
  <c r="U19" i="1"/>
  <c r="T19" i="1"/>
  <c r="S19" i="1"/>
  <c r="M19" i="1"/>
  <c r="G19" i="1"/>
  <c r="U18" i="1"/>
  <c r="T18" i="1"/>
  <c r="S18" i="1"/>
  <c r="M18" i="1"/>
  <c r="G18" i="1"/>
  <c r="U17" i="1"/>
  <c r="T17" i="1"/>
  <c r="S17" i="1"/>
  <c r="M17" i="1"/>
  <c r="G17" i="1"/>
  <c r="U16" i="1"/>
  <c r="T16" i="1"/>
  <c r="S16" i="1"/>
  <c r="M16" i="1"/>
  <c r="J16" i="1"/>
  <c r="D16" i="1"/>
  <c r="U15" i="1"/>
  <c r="T15" i="1"/>
  <c r="S15" i="1"/>
  <c r="M15" i="1"/>
  <c r="G15" i="1"/>
  <c r="U14" i="1"/>
  <c r="T14" i="1"/>
  <c r="S14" i="1"/>
  <c r="M14" i="1"/>
  <c r="J14" i="1"/>
  <c r="J50" i="1" s="1"/>
  <c r="G14" i="1"/>
  <c r="D14" i="1"/>
  <c r="U13" i="1"/>
  <c r="T13" i="1"/>
  <c r="S13" i="1"/>
  <c r="M13" i="1"/>
  <c r="G13" i="1"/>
  <c r="U12" i="1"/>
  <c r="T12" i="1"/>
  <c r="S12" i="1"/>
  <c r="M12" i="1"/>
  <c r="G12" i="1"/>
  <c r="U11" i="1"/>
  <c r="T11" i="1"/>
  <c r="S11" i="1"/>
  <c r="M11" i="1"/>
  <c r="G11" i="1"/>
  <c r="U10" i="1"/>
  <c r="T10" i="1"/>
  <c r="S10" i="1"/>
  <c r="M10" i="1"/>
  <c r="G10" i="1"/>
  <c r="U9" i="1"/>
  <c r="T9" i="1"/>
  <c r="S9" i="1"/>
  <c r="M9" i="1"/>
  <c r="G9" i="1"/>
  <c r="U8" i="1"/>
  <c r="T8" i="1"/>
  <c r="S8" i="1"/>
  <c r="M8" i="1"/>
  <c r="G8" i="1"/>
  <c r="U7" i="1"/>
  <c r="T7" i="1"/>
  <c r="S7" i="1"/>
  <c r="P7" i="1"/>
  <c r="M7" i="1"/>
  <c r="G7" i="1"/>
  <c r="U6" i="1"/>
  <c r="T6" i="1"/>
  <c r="S6" i="1"/>
  <c r="M6" i="1"/>
  <c r="G6" i="1"/>
  <c r="U5" i="1"/>
  <c r="T5" i="1"/>
  <c r="S5" i="1"/>
  <c r="P5" i="1"/>
  <c r="M5" i="1"/>
  <c r="G5" i="1"/>
  <c r="D5" i="1"/>
  <c r="D50" i="1" s="1"/>
  <c r="S50" i="1" l="1"/>
  <c r="M50" i="1"/>
  <c r="G50" i="1"/>
  <c r="V26" i="1"/>
  <c r="F59" i="1"/>
  <c r="V6" i="1"/>
  <c r="V9" i="1"/>
  <c r="V11" i="1"/>
  <c r="V24" i="1"/>
  <c r="V25" i="1"/>
  <c r="V30" i="1"/>
  <c r="V22" i="1"/>
  <c r="J59" i="1"/>
  <c r="V17" i="1"/>
  <c r="V23" i="1"/>
  <c r="V31" i="1"/>
  <c r="V20" i="1"/>
  <c r="V35" i="1"/>
  <c r="V13" i="1"/>
  <c r="V16" i="1"/>
  <c r="D59" i="1"/>
  <c r="V12" i="1"/>
  <c r="V14" i="1"/>
  <c r="V19" i="1"/>
  <c r="V21" i="1"/>
  <c r="V27" i="1"/>
  <c r="V32" i="1"/>
  <c r="V41" i="1"/>
  <c r="V7" i="1"/>
  <c r="V15" i="1"/>
  <c r="M59" i="1"/>
  <c r="V8" i="1"/>
  <c r="V10" i="1"/>
  <c r="V18" i="1"/>
  <c r="V38" i="1"/>
  <c r="V46" i="1"/>
  <c r="E59" i="1"/>
  <c r="V5" i="1"/>
  <c r="G59" i="1" l="1"/>
</calcChain>
</file>

<file path=xl/sharedStrings.xml><?xml version="1.0" encoding="utf-8"?>
<sst xmlns="http://schemas.openxmlformats.org/spreadsheetml/2006/main" count="363" uniqueCount="181">
  <si>
    <t>คณะ/สถาบัน/วิทยาลัย</t>
  </si>
  <si>
    <t>ประกาศนียบัตร</t>
  </si>
  <si>
    <t>ปริญญาตรี</t>
  </si>
  <si>
    <t>ประกาศนียบัตรบัณฑิต</t>
  </si>
  <si>
    <t>ปริญญาโท</t>
  </si>
  <si>
    <t>ประกาศนียบัณฑิตชั้นสูง</t>
  </si>
  <si>
    <t>ปริญญาเอก</t>
  </si>
  <si>
    <t>รวม</t>
  </si>
  <si>
    <t>ชาย</t>
  </si>
  <si>
    <t>หญิง</t>
  </si>
  <si>
    <t>คณะแพทยศาสตร์ศิริราชพยาบาล</t>
  </si>
  <si>
    <t>คณะวิทยาศาสตร์</t>
  </si>
  <si>
    <t>คณะแพทยศาสตร์โรงพยาบาลรามาธิบดี</t>
  </si>
  <si>
    <t>คณะสาธารณสุขศาสตร์</t>
  </si>
  <si>
    <t>คณะสิ่งแวดล้อมและทรัพยากรศาสตร์</t>
  </si>
  <si>
    <t>คณะสังคมศาสตร์และมนุษยศาสตร์</t>
  </si>
  <si>
    <t>คณะเภสัชศาสตร์</t>
  </si>
  <si>
    <t>คณะพยาบาลศาสตร์</t>
  </si>
  <si>
    <t>คณะเทคนิคการแพทย์</t>
  </si>
  <si>
    <t>คณะทันตแพทยศาสตร์</t>
  </si>
  <si>
    <t>คณะวิศวกรรมศาสตร์</t>
  </si>
  <si>
    <t>คณะเวชศาสตร์เขตร้อน</t>
  </si>
  <si>
    <t>คณะสัตวแพทยศาสตร์</t>
  </si>
  <si>
    <t>คณะกายภาพบำบัด</t>
  </si>
  <si>
    <t>คณะเทคโนโลยีสารสนเทศและการสื่อสาร</t>
  </si>
  <si>
    <t>คณะศิลปศาสตร์</t>
  </si>
  <si>
    <t>วิทยาลัยราชสุดา</t>
  </si>
  <si>
    <t>วิทยาลัยศาสนศึกษา</t>
  </si>
  <si>
    <t>วิทยาลัยดุริยางคศิลป์</t>
  </si>
  <si>
    <t>วิทยาลัยวิทยาศาสตร์และเทคโนโลยีการกีฬา</t>
  </si>
  <si>
    <t>วิทยาลัยนานาชาติ</t>
  </si>
  <si>
    <t>วิทยาลัยการจัดการ</t>
  </si>
  <si>
    <t>สถาบันวิจัยประชากรและสังคม</t>
  </si>
  <si>
    <t>สถาบันแห่งชาติเพื่อการพัฒนาเด็กและครอบครัว</t>
  </si>
  <si>
    <t>สถาบันพัฒนาสุขภาพอาเซียน</t>
  </si>
  <si>
    <t>สถาบันนวัตกรรมการเรียนรู้</t>
  </si>
  <si>
    <t>สถาบันชีววิทยาศาสตร์โมเลกุล</t>
  </si>
  <si>
    <t>สถาบันวิจัยภาษาและวัฒนธรรมเอเชีย</t>
  </si>
  <si>
    <t>สถาบันโภชนาการ</t>
  </si>
  <si>
    <t>ศูนย์จิตตปัญญาศึกษา</t>
  </si>
  <si>
    <t>มหาวิทยาลัยมหิดล วิทยาเขตกาญจนบุรี</t>
  </si>
  <si>
    <t>โครงการจัดตั้งวิทยาเขตนครสวรรค์</t>
  </si>
  <si>
    <t>โครงการจัดตั้งวิทยาเขตอำนาจเจริญ</t>
  </si>
  <si>
    <t>โครงการจัดตั้งสถาบันสิทธิมนุษยชนและสันติศึกษา</t>
  </si>
  <si>
    <t>โครงการร่วม Human Study e.V. และคณะแพทยศาสตร์ศิริราชพยาบาล</t>
  </si>
  <si>
    <t>โครงการร่วม คณะแพทยศาสตร์โรงพยาบาลรามาธิบดี และคณะพยาบาลศาสตร์</t>
  </si>
  <si>
    <t>โครงการร่วม คณะแพทยศาสตร์โรงพยาบาลรามาธิบดี สถาบันโภชนาการ</t>
  </si>
  <si>
    <t>โครงการร่วม คณะวิทยาศาสตร์ คณะเภสัชศาสตร์</t>
  </si>
  <si>
    <t>โครงการร่วม คณะแพทยศาสตร์โรงพยาบาลรามาธิบดี คณะสาธารณสุขศาสตร์ คณะเวชศาสตร์เขตร้อน</t>
  </si>
  <si>
    <t>โครงการร่วม คณะวิทยาศาสตร์ คณะแพทยศาสตร์โรงพยาบาลรามาธิบดี คณะแพทยศาสตร์ศิริราชพยาบาล คณะทันตแพทยศาสตร์ คณะเวชศาสตร์เขตร้อน</t>
  </si>
  <si>
    <t>โครงการร่วมคณะแพทยศาสตร์โรงพยาบาลรามาธิบดี คณะแพทยศาสตร์ศิริราชพยาบาล สถาบันแห่งชาติเพื่อการพัฒนาเด็กและครอบครัว</t>
  </si>
  <si>
    <t>โครงการร่วมคณะเภสัชศาสตร์ คณะแพทยศาสตร์โรงพยาบาลรามาธิบดี คณะแพทยศาสตร์ศิริราชพยาบาล คณะสาธารณสุขศาสตร์ คณะสังคมศาสตร์และมนุษยศาสตร์ สถาบันวิจัยประชากรและสังคม และบัณฑิตวิทยาลัย</t>
  </si>
  <si>
    <t>โครงการร่วมสถาบันพัฒนาสุขภาพอาเซียน สถาบันวิจัยประชากรและสังคม คณะสาธารณสุขศาสตร์ คณะเวชศาสตร์เขตร้อน คณะสัตวแพทยศาสตร์ คณะสิ่งแวดล้อมและทรัพยากรศาสตร์ และบัณฑิตวิทยาลัย</t>
  </si>
  <si>
    <t>โครงการร่วมบัณฑิตวิทยาลัย คณะสิ่งแวดล้อมและทรัพยากรศาสตร์ คณะสังคมศาสตร์และมนุษยศาสตร์ สถาบันวิจัยประชากรและสังคม โครงการจัดตั้งสถาบันสิทธิมนุษยชนและสันติศึกษา และสถาบันวิจัยภาษาและวัฒนธรรมเอเชีย</t>
  </si>
  <si>
    <t>โครงการร่วมคณะแพทยศาสตร์ศิริราชพยาบาล คณะวิศวกรรมศาสตร์ และคณะเทคนิคการแพทย์</t>
  </si>
  <si>
    <t>สถาบันสมทบ</t>
  </si>
  <si>
    <t>วิทยาลัยวิทยาศาสตร์การแพทย์เจ้าฟ้าจุฬาภรณ์ หลักสูตรแพทยศาสตรบัณฑิต</t>
  </si>
  <si>
    <t>วิทยาลัยวิทยาศาสตร์การแพทย์เจ้าฟ้าจุฬาภรณ์ หลักสูตรสัตวแพทยศาสตรบัณฑิต</t>
  </si>
  <si>
    <t>รวมทั้งสิ้น</t>
  </si>
  <si>
    <t>โดย งานทะเบียนและประมวลผล กองบริหารการศึกษา</t>
  </si>
  <si>
    <t>โทร.0 2849 4573 โทรสาร 0 2849 4558</t>
  </si>
  <si>
    <t xml:space="preserve">จำนวนนักศึกษาทั้งหมด มหาวิทยาลัยมหิดล ปีการศึกษา 2564 จำแนกตามส่วนงาน ระดับการศึกษา เพศ </t>
  </si>
  <si>
    <t>วิทยาลัยแพทยศาสตร์พระมงกุฎเกล้า</t>
  </si>
  <si>
    <t>คณะแพทยศาสตร์ศิริราชพยาบาล (ร่วมผลิตกระทรวงสาธารณสุข)</t>
  </si>
  <si>
    <t>คณะแพทยศาสตร์โรงพยาบาลรามาธิบดี (ร่วมผลิตกระทรวงสาธารณสุข)</t>
  </si>
  <si>
    <t>สถาบันพระบรมราชชนก</t>
  </si>
  <si>
    <t>รวบรวมข้อมูล ณ วันที่ 30 กันยายน พ.ศ.2564</t>
  </si>
  <si>
    <t>จำนวนนักศึกษาระดับปริญญาตรี ปีการศึกษา 2564 จำแนกตามส่วนงาน/สาขาวิชา ชั้น และเพศ</t>
  </si>
  <si>
    <t xml:space="preserve"> </t>
  </si>
  <si>
    <t xml:space="preserve">รวม </t>
  </si>
  <si>
    <t>Human Study e.V. และคณะแพทยศาสตร์ศิริราชพยาบาล</t>
  </si>
  <si>
    <t>กายอุปกรณศาสตรบัณฑิต (หลักสูตรนานาชาติแบบเรียนทางไกลผสมผสาน)</t>
  </si>
  <si>
    <t>วิทยาศาสตรบัณฑิต สาขาวิชากายภาพบำบัด</t>
  </si>
  <si>
    <t>วิทยาศาสตรบัณฑิต สาขาวิชากิจกรรมบำบัด</t>
  </si>
  <si>
    <t>ทันตแพทยศาสตรบัณฑิต</t>
  </si>
  <si>
    <t>ทันตแพทยศาสตรบัณฑิต (หลักสูตรนานาชาติ)</t>
  </si>
  <si>
    <t>วิทยาศาสตรบัณฑิต สาขาวิชาเทคนิคการแพทย์</t>
  </si>
  <si>
    <t>วิทยาศาสตรบัณฑิต สาขาวิชารังสีเทคนิค</t>
  </si>
  <si>
    <t>พยาบาลศาสตรบัณฑิต</t>
  </si>
  <si>
    <t>แพทยศาสตรบัณฑิต</t>
  </si>
  <si>
    <t>วิทยาศาสตรบัณฑิต สาขาวิชาวิทยาศาสตร์การแพทย์</t>
  </si>
  <si>
    <t>วิทยาศาสตรบัณฑิต สาขาวิชาปฏิบัติการฉุกเฉินการแพทย์</t>
  </si>
  <si>
    <t>วิทยาศาสตรบัณฑิต สาขาวิชาความผิดปกติของการสื่อความหมาย</t>
  </si>
  <si>
    <t>กายอุปกรณศาสตรบัณฑิต (แบบเรียนทางไกลผสมผสาน)</t>
  </si>
  <si>
    <t>การแพทย์แผนไทยประยุกต์บัณฑิต</t>
  </si>
  <si>
    <t>เทคโนโลยีบัณฑิต สาขาวิชาเทคโนโลยีการศึกษาแพทยศาสตร์</t>
  </si>
  <si>
    <t>วิทยาศาสตรบัณฑิต สาขาวิชากายอุปกรณ์</t>
  </si>
  <si>
    <t>วิทยาศาสตรบัณฑิต สาขาวิชากายอุปกรณ์ (หลักสูตรนานาชาติ)</t>
  </si>
  <si>
    <t>เภสัชศาสตรบัณฑิต</t>
  </si>
  <si>
    <t>สัตวแพทยศาสตรบัณฑิต</t>
  </si>
  <si>
    <t>วิทยาศาสตรบัณฑิต สาขาวิชาสาธารณสุขศาสตร์</t>
  </si>
  <si>
    <t>วิทยาศาสตรบัณฑิต สาขาวิชาอาชีวอนามัยและความปลอดภัย</t>
  </si>
  <si>
    <t>วิทยาศาสตรบัณฑิต สาขาวิชาวิทยาศาสตร์ชีวการแพทย์ (หลักสูตรนานาชาติ)</t>
  </si>
  <si>
    <t>วิทยาศาสตรบัณฑิต สาขาวิชาเกษตรกรปราชญ์เปรื่อง</t>
  </si>
  <si>
    <t>ศิลปศาสตรบัณฑิต สาขาวิชาการประกอบการเชิงนิเวศวัฒนธรรม</t>
  </si>
  <si>
    <t>สาธารณสุขศาสตรบัณฑิต สาขาวิชาสาธารณสุขชุมชน</t>
  </si>
  <si>
    <t>วิทยาศาสตรบัณฑิต สาขาวิชาเกษตรศาสตร์</t>
  </si>
  <si>
    <t>ศิลปศาสตรบัณฑิต สาขาวิชานวัตกรรมการจัดการสังคมและสิ่งแวดล้อม</t>
  </si>
  <si>
    <t>สาธารณสุขศาสตรบัณฑิต</t>
  </si>
  <si>
    <t>วิทยาศาสตรบัณฑิต สาขาวิชาวิทยาศาสตร์การกีฬาและการออกกำลังกาย</t>
  </si>
  <si>
    <t>ศิลปศาสตรบัณฑิต สาขาวิชาการออกกำลังกายและการกีฬา</t>
  </si>
  <si>
    <t>วิทยาศาสตรบัณฑิต</t>
  </si>
  <si>
    <t>วิทยาศาสตรบัณฑิต สาขาวิชาคณิตศาสตร์</t>
  </si>
  <si>
    <t>วิทยาศาสตรบัณฑิต สาขาวิชาคณิตศาสตร์ประกันภัย (หลักสูตรนานาชาติ)</t>
  </si>
  <si>
    <t>วิทยาศาสตรบัณฑิต สาขาวิชาคณิตศาสตร์อุตสาหการ (หลักสูตรนานาชาติ)</t>
  </si>
  <si>
    <t>วิทยาศาสตรบัณฑิต สาขาวิชาคณิตศาสตร์อุตสาหการและวิทยาการข้อมูล (หลักสูตรนานาชาติ)</t>
  </si>
  <si>
    <t>วิทยาศาสตรบัณฑิต สาขาวิชาเคมี</t>
  </si>
  <si>
    <t>วิทยาศาสตรบัณฑิต สาขาวิชาชีวนวัตกรรม (หลักสูตรนานาชาติ)</t>
  </si>
  <si>
    <t>วิทยาศาสตรบัณฑิต สาขาวิชาชีววิทยา</t>
  </si>
  <si>
    <t>วิทยาศาสตรบัณฑิต สาขาวิชาทรัพยากรชีวภาพและชีววิทยาสภาวะแวดล้อม (หลักสูตรนานาชาติ)</t>
  </si>
  <si>
    <t>วิทยาศาสตรบัณฑิต สาขาวิชาเทคโนโลยีชีวภาพ</t>
  </si>
  <si>
    <t>วิทยาศาสตรบัณฑิต สาขาวิชาพฤกษศาสตร์</t>
  </si>
  <si>
    <t>วิทยาศาสตรบัณฑิต สาขาวิชาฟิสิกส์</t>
  </si>
  <si>
    <t>วิทยาศาสตรบัณฑิต สาขาวิชาวัสดุศาสตร์และวิศวกรรมนาโน (หลักสูตรนานาชาติ)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</si>
  <si>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</si>
  <si>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สาขาวิชาวิศวกรรมเคมี</t>
  </si>
  <si>
    <t>วิศวกรรมศาสตรบัณฑิต สาขาวิชาวิศวกรรมเคมี (หลักสูตรนานาชาติ)</t>
  </si>
  <si>
    <t>วิศวกรรมศาสตรบัณฑิต สาขาวิชาวิศวกรรมเครื่องกล</t>
  </si>
  <si>
    <t>วิศวกรรมศาสตรบัณฑิต สาขาวิชาวิศวกรรมชีวการแพทย์ (หลักสูตรนานาชาติ)</t>
  </si>
  <si>
    <t>วิศวกรรมศาสตรบัณฑิต สาขาวิชาวิศวกรรมไฟฟ้า</t>
  </si>
  <si>
    <t>วิศวกรรมศาสตรบัณฑิต สาขาวิชาวิศวกรรมไฟฟ้าสื่อสาร</t>
  </si>
  <si>
    <t>วิศวกรรมศาสตรบัณฑิต สาขาวิชาวิศวกรรมโยธา</t>
  </si>
  <si>
    <t>วิศวกรรมศาสตรบัณฑิต สาขาวิชาวิศวกรรมอุตสาหการ</t>
  </si>
  <si>
    <t>วิศวกรรมศาสตรบัณฑิต สาขาวิชาวิศวกรรมอุตสาหการ (หลักสูตรนานาชาติ)</t>
  </si>
  <si>
    <t>วิทยาศาสตรบัณฑิต สาขาวิชาการจัดการทรัพยากรธรรมชาติและสิ่งแวดล้อม (หลักสูตรนานาชาติ)</t>
  </si>
  <si>
    <t>วิทยาศาสตรบัณฑิต สาขาวิชาวิทยาศาสตร์และเทคโนโลยีสิ่งแวดล้อม</t>
  </si>
  <si>
    <t>วิทยาศาสตรบัณฑิต สาขาวิชาเทคโนโลยีสารสนเทศและการสื่อสาร (หลักสูตรนานาชาติ)</t>
  </si>
  <si>
    <t>วิทยาศาสตรบัณฑิต สาขาวิชาวิทยาการและเทคโนโลยีดิจิทัล</t>
  </si>
  <si>
    <t>วิทยาศาสตรบัณฑิต สาขาวิชาเทคโนโลยีการอาหาร</t>
  </si>
  <si>
    <t>วิทยาศาสตรบัณฑิต สาขาวิชาธรณีศาสตร์</t>
  </si>
  <si>
    <t>วิทยาศาสตรบัณฑิต สาขาวิชาวิทยาศาสตร์การเกษตร</t>
  </si>
  <si>
    <t>วิศวกรรมศาสตรบัณฑิต สาขาวิชาวิศวกรรมสิ่งแวดล้อมและการจัดการภัยพิบัติ</t>
  </si>
  <si>
    <t>ศิลปศาสตรบัณฑิต สาขาวิชาภาษาจีน (หลักสูตรนานาชาติ)</t>
  </si>
  <si>
    <t>ศิลปศาสตรบัณฑิต สาขาวิชาภาษาไทย</t>
  </si>
  <si>
    <t>ศิลปศาสตรบัณฑิต สาขาวิชาภาษาอังกฤษ</t>
  </si>
  <si>
    <t>วิทยาศาสตรบัณฑิต สาขาวิชาเวชระเบียน</t>
  </si>
  <si>
    <t>บริหารธุรกิจบัณฑิต สาขาวิชาการจัดการ</t>
  </si>
  <si>
    <t>บัญชีบัณฑิต</t>
  </si>
  <si>
    <t>วิทยาศาสตรบัณฑิต สาขาวิชาชีววิทยาเชิงอนุรักษ์</t>
  </si>
  <si>
    <t>ดุริยางคศาสตรบัณฑิต</t>
  </si>
  <si>
    <t>ศิลปศาสตรบัณฑิต สาขาวิชาหูหนวกศึกษา</t>
  </si>
  <si>
    <t>ศึกษาศาสตรบัณฑิต สาขาวิชาการศึกษาของคนหูหนวก</t>
  </si>
  <si>
    <t>ศิลปศาสตรบัณฑิต สาขาวิชาสังคมศาสตร์ (หลักสูตรนานาชาติ)</t>
  </si>
  <si>
    <t>ศิลปศาสตรบัณฑิต สาขาวิชาความสัมพันธ์ระหว่างประเทศและกิจการทั่วโลก (หลักสูตรนานาชาติ)</t>
  </si>
  <si>
    <t>ศิลปศาสตรบัณฑิต สาขาวิชาการออกแบบนิเทศศิลป์ (หลักสูตรนานาชาติ)</t>
  </si>
  <si>
    <t>ศิลปศาสตรบัณฑิต สาขาวิชาวัฒนธรรมนานาชาติศึกษาและภาษา (หลักสูตรนานาชาติ)</t>
  </si>
  <si>
    <t>ศิลปกรรมศาสตรบัณฑิต สาขาวิชาการออกแบบนิเทศศิลป์ (หลักสูตรนานาชาติ)</t>
  </si>
  <si>
    <t>บริหารธุรกิจบัณฑิต สาขาวิชาการเงิน (หลักสูตรนานาชาติ)</t>
  </si>
  <si>
    <t>บริหารธุรกิจบัณฑิต สาขาวิชาธุรกิจระหว่างประเทศ (หลักสูตรนานาชาติ)</t>
  </si>
  <si>
    <t>บริหารธุรกิจบัณฑิต สาขาวิชาการตลาด (หลักสูตรนานาชาติ)</t>
  </si>
  <si>
    <t>บริหารธุรกิจบัณฑิต สาขาวิชาเศรษฐศาสตร์ธุรกิจ (หลักสูตรนานาชาติ)</t>
  </si>
  <si>
    <t>บริหารธุรกิจบัณฑิต สาขาวิชาการจัดการบริการนานาชาติ  (หลักสูตรนานาชาติ)</t>
  </si>
  <si>
    <t>การจัดการบัณฑิต สาขาวิชาการจัดการบริการนานาชาติ (หลักสูตรนานาชาติ)</t>
  </si>
  <si>
    <t>การจัดการบัณฑิต สาขาวิชาผู้ประกอบการด้านธุรกิจการเดินทางและธุรกิจบริการ (หลักสูตรนานาชาติ)</t>
  </si>
  <si>
    <t>วิทยาศาสตรบัณฑิต สาขาวิชาคณิตศาสตร์ประยุกต์ (หลักสูตรนานาชาติ)</t>
  </si>
  <si>
    <t>วิทยาศาสตรบัณฑิต สาขาวิชาเคมี (หลักสูตรนานาชาติ)</t>
  </si>
  <si>
    <t>วิทยาศาสตรบัณฑิต สาขาวิชาฟิสิกส์ (หลักสูตรนานาชาติ)</t>
  </si>
  <si>
    <t>วิทยาศาสตรบัณฑิต สาขาวิชาวิทยาการคอมพิวเตอร์ (หลักสูตรนานาชาติ)</t>
  </si>
  <si>
    <t>วิทยาศาสตรบัณฑิต สาขาวิชาวิทยาศาสตร์และเทคโนโลยีการอาหาร (หลักสูตรนานาชาติ)</t>
  </si>
  <si>
    <t>วิทยาศาสตรบัณฑิต สาขาวิชาวิทยาศาสตร์ชีวภาพ (หลักสูตรนานาชาติ)</t>
  </si>
  <si>
    <t>วิทยาศาสตรบัณฑิต สาขาวิชาวิทยาศาสตร์สิ่งแวดล้อม (หลักสูตรนานาชาติ)</t>
  </si>
  <si>
    <t>ศิลปศาสตรและวิทยาศาสตรบัณฑิต สาขาวิชาเทคโนโลยีสร้างสรรค์ (หลักสูตรนานาชาติ)</t>
  </si>
  <si>
    <t>วิศวกรรมศาสตรบัณฑิต สาขาวิชาวิศวกรรมคอมพิวเตอร์ (หลักสูตรนานาชาติ)</t>
  </si>
  <si>
    <t>นิเทศศาสตรบัณฑิต สาขาวิชาสื่อและการสื่อสาร (หลักสูตรนานาชาติ)</t>
  </si>
  <si>
    <t>ศิลปศาสตรบัณฑิต สาขาวิชาศาสนศึกษา</t>
  </si>
  <si>
    <t>ส่วนงาน/หลักสูตร/สาขาวิชา</t>
  </si>
  <si>
    <t>ชั้นปีที่ 1</t>
  </si>
  <si>
    <t>ชั้นปีที่ 2</t>
  </si>
  <si>
    <t>ชั้นปีที่ 3</t>
  </si>
  <si>
    <t>ชั้นปีที่ 4</t>
  </si>
  <si>
    <t>ชั้นปีที่ 5</t>
  </si>
  <si>
    <t>ชั้นปีที่ 6</t>
  </si>
  <si>
    <t>จำนวนผู้สำเร็จการศึกษาระดับปริญญาตรี  ปีการศึกษา 2563</t>
  </si>
  <si>
    <t>จำแนกตามส่วนงาน/สาขาวิชา และเพศ</t>
  </si>
  <si>
    <t>ส่วนงาน/สาขาวิชา</t>
  </si>
  <si>
    <t>เพศ</t>
  </si>
  <si>
    <t>-</t>
  </si>
  <si>
    <t>กายอุปกรณศาสตรบัณฑิต</t>
  </si>
  <si>
    <t>กายอุปกรณศาสตรบัณฑิต (หลักสูตรแบบเรียนทางไกลผสมผสาน)</t>
  </si>
  <si>
    <t>กายอุปกรณศาสตรบัณฑิต (หลักสูตรนานาชาติ)</t>
  </si>
  <si>
    <t>วิศวกรรมศาสตรบัณฑิต สาขาวิชาวิศวกรรมชีวการแพทย์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</si>
</sst>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\ \(#,##0_);_(* &quot;-&quot;_)"/>
  </numFmts>
  <fonts count="13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8" fillId="0" borderId="0"/>
    <xf numFmtId="0" fontId="12" fillId="0" borderId="0"/>
    <xf numFmtId="0" fontId="11" fillId="0" borderId="0"/>
  </cellStyleXfs>
  <cellXfs count="2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/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3" fontId="9" fillId="0" borderId="0" xfId="0" applyNumberFormat="1" applyFont="1"/>
    <xf numFmtId="3" fontId="10" fillId="0" borderId="1" xfId="0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5" fillId="0" borderId="0" xfId="1" applyFont="1"/>
    <xf numFmtId="164" fontId="5" fillId="0" borderId="0" xfId="1" applyNumberFormat="1" applyFont="1"/>
    <xf numFmtId="164" fontId="6" fillId="0" borderId="0" xfId="1" applyNumberFormat="1" applyFont="1"/>
    <xf numFmtId="164" fontId="6" fillId="0" borderId="8" xfId="1" applyNumberFormat="1" applyFont="1" applyBorder="1" applyAlignment="1">
      <alignment horizontal="centerContinuous"/>
    </xf>
    <xf numFmtId="164" fontId="6" fillId="0" borderId="9" xfId="1" applyNumberFormat="1" applyFont="1" applyBorder="1" applyAlignment="1">
      <alignment horizontal="centerContinuous"/>
    </xf>
    <xf numFmtId="164" fontId="6" fillId="0" borderId="10" xfId="1" applyNumberFormat="1" applyFont="1" applyBorder="1" applyAlignment="1">
      <alignment horizontal="centerContinuous"/>
    </xf>
    <xf numFmtId="0" fontId="6" fillId="2" borderId="0" xfId="2" applyNumberFormat="1" applyFont="1" applyFill="1" applyBorder="1" applyAlignment="1" applyProtection="1">
      <alignment horizontal="left"/>
    </xf>
    <xf numFmtId="0" fontId="6" fillId="2" borderId="16" xfId="2" applyNumberFormat="1" applyFont="1" applyFill="1" applyBorder="1" applyAlignment="1" applyProtection="1">
      <alignment horizontal="left"/>
    </xf>
    <xf numFmtId="3" fontId="6" fillId="2" borderId="19" xfId="2" applyNumberFormat="1" applyFont="1" applyFill="1" applyBorder="1" applyProtection="1"/>
    <xf numFmtId="3" fontId="6" fillId="2" borderId="17" xfId="2" applyNumberFormat="1" applyFont="1" applyFill="1" applyBorder="1" applyProtection="1"/>
    <xf numFmtId="3" fontId="6" fillId="2" borderId="20" xfId="2" applyNumberFormat="1" applyFont="1" applyFill="1" applyBorder="1" applyProtection="1"/>
    <xf numFmtId="3" fontId="6" fillId="2" borderId="11" xfId="2" applyNumberFormat="1" applyFont="1" applyFill="1" applyBorder="1" applyProtection="1"/>
    <xf numFmtId="3" fontId="6" fillId="2" borderId="21" xfId="2" applyNumberFormat="1" applyFont="1" applyFill="1" applyBorder="1" applyProtection="1"/>
    <xf numFmtId="3" fontId="6" fillId="2" borderId="18" xfId="2" applyNumberFormat="1" applyFont="1" applyFill="1" applyBorder="1" applyProtection="1"/>
    <xf numFmtId="3" fontId="6" fillId="2" borderId="17" xfId="1" applyNumberFormat="1" applyFont="1" applyFill="1" applyBorder="1"/>
    <xf numFmtId="3" fontId="6" fillId="2" borderId="16" xfId="1" applyNumberFormat="1" applyFont="1" applyFill="1" applyBorder="1"/>
    <xf numFmtId="0" fontId="4" fillId="0" borderId="22" xfId="2" applyFont="1" applyBorder="1"/>
    <xf numFmtId="0" fontId="5" fillId="0" borderId="23" xfId="2" applyNumberFormat="1" applyFont="1" applyBorder="1" applyProtection="1"/>
    <xf numFmtId="0" fontId="5" fillId="0" borderId="24" xfId="2" applyNumberFormat="1" applyFont="1" applyBorder="1" applyProtection="1"/>
    <xf numFmtId="0" fontId="5" fillId="0" borderId="25" xfId="2" applyNumberFormat="1" applyFont="1" applyBorder="1" applyProtection="1"/>
    <xf numFmtId="3" fontId="6" fillId="0" borderId="22" xfId="2" applyNumberFormat="1" applyFont="1" applyBorder="1" applyProtection="1"/>
    <xf numFmtId="0" fontId="5" fillId="0" borderId="24" xfId="0" applyNumberFormat="1" applyFont="1" applyBorder="1" applyProtection="1"/>
    <xf numFmtId="0" fontId="5" fillId="0" borderId="26" xfId="0" applyNumberFormat="1" applyFont="1" applyBorder="1" applyProtection="1"/>
    <xf numFmtId="3" fontId="5" fillId="0" borderId="22" xfId="2" applyNumberFormat="1" applyFont="1" applyBorder="1" applyProtection="1"/>
    <xf numFmtId="3" fontId="5" fillId="0" borderId="24" xfId="2" applyNumberFormat="1" applyFont="1" applyBorder="1" applyProtection="1"/>
    <xf numFmtId="3" fontId="5" fillId="0" borderId="25" xfId="2" applyNumberFormat="1" applyFont="1" applyBorder="1" applyProtection="1"/>
    <xf numFmtId="3" fontId="5" fillId="0" borderId="26" xfId="2" applyNumberFormat="1" applyFont="1" applyBorder="1" applyProtection="1"/>
    <xf numFmtId="3" fontId="6" fillId="0" borderId="22" xfId="2" applyNumberFormat="1" applyFont="1" applyFill="1" applyBorder="1" applyProtection="1"/>
    <xf numFmtId="3" fontId="6" fillId="0" borderId="24" xfId="1" applyNumberFormat="1" applyFont="1" applyBorder="1"/>
    <xf numFmtId="3" fontId="6" fillId="0" borderId="25" xfId="1" applyNumberFormat="1" applyFont="1" applyBorder="1"/>
    <xf numFmtId="0" fontId="6" fillId="2" borderId="22" xfId="2" applyNumberFormat="1" applyFont="1" applyFill="1" applyBorder="1" applyAlignment="1" applyProtection="1">
      <alignment horizontal="left"/>
    </xf>
    <xf numFmtId="0" fontId="6" fillId="2" borderId="25" xfId="2" applyNumberFormat="1" applyFont="1" applyFill="1" applyBorder="1" applyAlignment="1" applyProtection="1">
      <alignment horizontal="left"/>
    </xf>
    <xf numFmtId="0" fontId="6" fillId="2" borderId="22" xfId="2" applyNumberFormat="1" applyFont="1" applyFill="1" applyBorder="1" applyProtection="1"/>
    <xf numFmtId="0" fontId="6" fillId="2" borderId="24" xfId="2" applyNumberFormat="1" applyFont="1" applyFill="1" applyBorder="1" applyProtection="1"/>
    <xf numFmtId="0" fontId="6" fillId="2" borderId="25" xfId="2" applyNumberFormat="1" applyFont="1" applyFill="1" applyBorder="1" applyProtection="1"/>
    <xf numFmtId="3" fontId="6" fillId="2" borderId="22" xfId="2" applyNumberFormat="1" applyFont="1" applyFill="1" applyBorder="1" applyProtection="1"/>
    <xf numFmtId="3" fontId="6" fillId="2" borderId="24" xfId="2" applyNumberFormat="1" applyFont="1" applyFill="1" applyBorder="1" applyProtection="1"/>
    <xf numFmtId="3" fontId="6" fillId="2" borderId="26" xfId="2" applyNumberFormat="1" applyFont="1" applyFill="1" applyBorder="1" applyProtection="1"/>
    <xf numFmtId="3" fontId="6" fillId="2" borderId="25" xfId="2" applyNumberFormat="1" applyFont="1" applyFill="1" applyBorder="1" applyProtection="1"/>
    <xf numFmtId="3" fontId="6" fillId="2" borderId="24" xfId="1" applyNumberFormat="1" applyFont="1" applyFill="1" applyBorder="1"/>
    <xf numFmtId="3" fontId="6" fillId="2" borderId="25" xfId="1" applyNumberFormat="1" applyFont="1" applyFill="1" applyBorder="1"/>
    <xf numFmtId="0" fontId="6" fillId="0" borderId="22" xfId="2" applyNumberFormat="1" applyFont="1" applyBorder="1" applyProtection="1"/>
    <xf numFmtId="0" fontId="5" fillId="0" borderId="25" xfId="0" applyNumberFormat="1" applyFont="1" applyBorder="1" applyProtection="1"/>
    <xf numFmtId="0" fontId="6" fillId="2" borderId="23" xfId="2" applyNumberFormat="1" applyFont="1" applyFill="1" applyBorder="1" applyProtection="1"/>
    <xf numFmtId="0" fontId="5" fillId="0" borderId="0" xfId="0" applyNumberFormat="1" applyFont="1" applyProtection="1"/>
    <xf numFmtId="0" fontId="5" fillId="0" borderId="28" xfId="0" applyNumberFormat="1" applyFont="1" applyBorder="1" applyProtection="1"/>
    <xf numFmtId="3" fontId="6" fillId="0" borderId="26" xfId="2" applyNumberFormat="1" applyFont="1" applyBorder="1" applyProtection="1"/>
    <xf numFmtId="3" fontId="5" fillId="0" borderId="23" xfId="2" applyNumberFormat="1" applyFont="1" applyBorder="1" applyProtection="1"/>
    <xf numFmtId="0" fontId="6" fillId="2" borderId="26" xfId="2" applyNumberFormat="1" applyFont="1" applyFill="1" applyBorder="1" applyProtection="1"/>
    <xf numFmtId="3" fontId="6" fillId="2" borderId="23" xfId="2" applyNumberFormat="1" applyFont="1" applyFill="1" applyBorder="1" applyProtection="1"/>
    <xf numFmtId="0" fontId="6" fillId="2" borderId="29" xfId="2" applyNumberFormat="1" applyFont="1" applyFill="1" applyBorder="1" applyProtection="1"/>
    <xf numFmtId="0" fontId="5" fillId="4" borderId="24" xfId="0" applyFont="1" applyFill="1" applyBorder="1" applyAlignment="1">
      <alignment horizontal="right" vertical="center" wrapText="1"/>
    </xf>
    <xf numFmtId="0" fontId="5" fillId="4" borderId="26" xfId="0" applyFont="1" applyFill="1" applyBorder="1" applyAlignment="1">
      <alignment horizontal="right" vertical="center" wrapText="1"/>
    </xf>
    <xf numFmtId="0" fontId="5" fillId="4" borderId="25" xfId="0" applyFont="1" applyFill="1" applyBorder="1" applyAlignment="1">
      <alignment horizontal="right" vertical="center" wrapText="1"/>
    </xf>
    <xf numFmtId="3" fontId="6" fillId="0" borderId="26" xfId="2" applyNumberFormat="1" applyFont="1" applyFill="1" applyBorder="1" applyProtection="1"/>
    <xf numFmtId="0" fontId="5" fillId="0" borderId="24" xfId="0" applyFont="1" applyFill="1" applyBorder="1" applyAlignment="1">
      <alignment horizontal="right" vertical="center" wrapText="1"/>
    </xf>
    <xf numFmtId="0" fontId="5" fillId="0" borderId="25" xfId="0" applyFont="1" applyFill="1" applyBorder="1" applyAlignment="1">
      <alignment horizontal="right" vertical="center" wrapText="1"/>
    </xf>
    <xf numFmtId="0" fontId="5" fillId="0" borderId="30" xfId="0" applyNumberFormat="1" applyFont="1" applyBorder="1" applyProtection="1"/>
    <xf numFmtId="0" fontId="5" fillId="0" borderId="31" xfId="0" applyNumberFormat="1" applyFont="1" applyBorder="1" applyProtection="1"/>
    <xf numFmtId="0" fontId="5" fillId="0" borderId="32" xfId="0" applyNumberFormat="1" applyFont="1" applyBorder="1" applyProtection="1"/>
    <xf numFmtId="3" fontId="6" fillId="0" borderId="34" xfId="2" applyNumberFormat="1" applyFont="1" applyFill="1" applyBorder="1" applyProtection="1"/>
    <xf numFmtId="0" fontId="6" fillId="0" borderId="22" xfId="2" applyNumberFormat="1" applyFont="1" applyFill="1" applyBorder="1" applyAlignment="1" applyProtection="1">
      <alignment horizontal="left"/>
    </xf>
    <xf numFmtId="0" fontId="5" fillId="0" borderId="25" xfId="2" applyNumberFormat="1" applyFont="1" applyFill="1" applyBorder="1" applyAlignment="1" applyProtection="1">
      <alignment horizontal="left"/>
    </xf>
    <xf numFmtId="3" fontId="6" fillId="0" borderId="24" xfId="2" applyNumberFormat="1" applyFont="1" applyFill="1" applyBorder="1" applyProtection="1"/>
    <xf numFmtId="3" fontId="6" fillId="0" borderId="25" xfId="2" applyNumberFormat="1" applyFont="1" applyFill="1" applyBorder="1" applyProtection="1"/>
    <xf numFmtId="3" fontId="6" fillId="0" borderId="23" xfId="2" applyNumberFormat="1" applyFont="1" applyFill="1" applyBorder="1" applyProtection="1"/>
    <xf numFmtId="3" fontId="6" fillId="0" borderId="24" xfId="1" applyNumberFormat="1" applyFont="1" applyFill="1" applyBorder="1"/>
    <xf numFmtId="3" fontId="6" fillId="0" borderId="25" xfId="1" applyNumberFormat="1" applyFont="1" applyFill="1" applyBorder="1"/>
    <xf numFmtId="0" fontId="5" fillId="0" borderId="26" xfId="0" applyNumberFormat="1" applyFont="1" applyBorder="1" applyAlignment="1" applyProtection="1">
      <alignment horizontal="left" vertical="center"/>
    </xf>
    <xf numFmtId="0" fontId="6" fillId="2" borderId="22" xfId="3" applyFont="1" applyFill="1" applyBorder="1" applyAlignment="1">
      <alignment horizontal="left" vertical="center"/>
    </xf>
    <xf numFmtId="0" fontId="6" fillId="2" borderId="25" xfId="3" applyFont="1" applyFill="1" applyBorder="1" applyAlignment="1">
      <alignment horizontal="left" vertical="center"/>
    </xf>
    <xf numFmtId="3" fontId="6" fillId="2" borderId="22" xfId="2" applyNumberFormat="1" applyFont="1" applyFill="1" applyBorder="1" applyAlignment="1" applyProtection="1">
      <alignment horizontal="right"/>
    </xf>
    <xf numFmtId="3" fontId="6" fillId="2" borderId="24" xfId="2" applyNumberFormat="1" applyFont="1" applyFill="1" applyBorder="1" applyAlignment="1" applyProtection="1">
      <alignment horizontal="right"/>
    </xf>
    <xf numFmtId="3" fontId="6" fillId="2" borderId="26" xfId="2" applyNumberFormat="1" applyFont="1" applyFill="1" applyBorder="1" applyAlignment="1" applyProtection="1">
      <alignment horizontal="right"/>
    </xf>
    <xf numFmtId="3" fontId="6" fillId="2" borderId="25" xfId="2" applyNumberFormat="1" applyFont="1" applyFill="1" applyBorder="1" applyAlignment="1" applyProtection="1">
      <alignment horizontal="right"/>
    </xf>
    <xf numFmtId="3" fontId="6" fillId="2" borderId="23" xfId="2" applyNumberFormat="1" applyFont="1" applyFill="1" applyBorder="1" applyAlignment="1" applyProtection="1">
      <alignment horizontal="right"/>
    </xf>
    <xf numFmtId="0" fontId="5" fillId="0" borderId="23" xfId="3" applyFont="1" applyFill="1" applyBorder="1" applyAlignment="1">
      <alignment vertical="center"/>
    </xf>
    <xf numFmtId="0" fontId="6" fillId="0" borderId="22" xfId="2" applyNumberFormat="1" applyFont="1" applyFill="1" applyBorder="1" applyProtection="1"/>
    <xf numFmtId="3" fontId="5" fillId="0" borderId="24" xfId="3" applyNumberFormat="1" applyFont="1" applyFill="1" applyBorder="1" applyAlignment="1">
      <alignment horizontal="right" vertical="center"/>
    </xf>
    <xf numFmtId="3" fontId="5" fillId="0" borderId="25" xfId="2" applyNumberFormat="1" applyFont="1" applyFill="1" applyBorder="1" applyAlignment="1" applyProtection="1">
      <alignment horizontal="right"/>
    </xf>
    <xf numFmtId="3" fontId="5" fillId="0" borderId="26" xfId="2" applyNumberFormat="1" applyFont="1" applyFill="1" applyBorder="1" applyAlignment="1" applyProtection="1">
      <alignment horizontal="right"/>
    </xf>
    <xf numFmtId="3" fontId="5" fillId="0" borderId="24" xfId="2" applyNumberFormat="1" applyFont="1" applyFill="1" applyBorder="1" applyAlignment="1" applyProtection="1">
      <alignment horizontal="right"/>
    </xf>
    <xf numFmtId="3" fontId="5" fillId="0" borderId="24" xfId="2" applyNumberFormat="1" applyFont="1" applyFill="1" applyBorder="1" applyAlignment="1">
      <alignment horizontal="right"/>
    </xf>
    <xf numFmtId="3" fontId="5" fillId="0" borderId="25" xfId="2" applyNumberFormat="1" applyFont="1" applyFill="1" applyBorder="1" applyAlignment="1">
      <alignment horizontal="right"/>
    </xf>
    <xf numFmtId="3" fontId="5" fillId="0" borderId="23" xfId="2" applyNumberFormat="1" applyFont="1" applyFill="1" applyBorder="1" applyAlignment="1" applyProtection="1">
      <alignment horizontal="right"/>
    </xf>
    <xf numFmtId="0" fontId="6" fillId="0" borderId="26" xfId="2" applyNumberFormat="1" applyFont="1" applyFill="1" applyBorder="1" applyProtection="1"/>
    <xf numFmtId="0" fontId="5" fillId="0" borderId="23" xfId="3" applyFont="1" applyFill="1" applyBorder="1" applyAlignment="1">
      <alignment horizontal="left" vertical="center"/>
    </xf>
    <xf numFmtId="0" fontId="5" fillId="0" borderId="23" xfId="2" applyFont="1" applyFill="1" applyBorder="1" applyAlignment="1">
      <alignment horizontal="left" vertical="center"/>
    </xf>
    <xf numFmtId="3" fontId="5" fillId="0" borderId="26" xfId="2" applyNumberFormat="1" applyFont="1" applyFill="1" applyBorder="1" applyAlignment="1">
      <alignment horizontal="right"/>
    </xf>
    <xf numFmtId="3" fontId="5" fillId="0" borderId="23" xfId="2" applyNumberFormat="1" applyFont="1" applyFill="1" applyBorder="1" applyAlignment="1">
      <alignment horizontal="right"/>
    </xf>
    <xf numFmtId="3" fontId="5" fillId="0" borderId="24" xfId="2" applyNumberFormat="1" applyFont="1" applyFill="1" applyBorder="1" applyAlignment="1">
      <alignment horizontal="right" vertical="center"/>
    </xf>
    <xf numFmtId="0" fontId="4" fillId="0" borderId="33" xfId="2" applyFont="1" applyBorder="1"/>
    <xf numFmtId="0" fontId="5" fillId="0" borderId="35" xfId="2" applyNumberFormat="1" applyFont="1" applyBorder="1" applyProtection="1"/>
    <xf numFmtId="3" fontId="6" fillId="0" borderId="36" xfId="2" applyNumberFormat="1" applyFont="1" applyBorder="1" applyProtection="1"/>
    <xf numFmtId="3" fontId="6" fillId="0" borderId="36" xfId="2" applyNumberFormat="1" applyFont="1" applyFill="1" applyBorder="1" applyProtection="1"/>
    <xf numFmtId="3" fontId="6" fillId="0" borderId="34" xfId="2" applyNumberFormat="1" applyFont="1" applyBorder="1" applyProtection="1"/>
    <xf numFmtId="0" fontId="5" fillId="0" borderId="38" xfId="0" applyNumberFormat="1" applyFont="1" applyBorder="1" applyProtection="1"/>
    <xf numFmtId="3" fontId="5" fillId="0" borderId="36" xfId="2" applyNumberFormat="1" applyFont="1" applyBorder="1" applyProtection="1"/>
    <xf numFmtId="3" fontId="5" fillId="0" borderId="37" xfId="2" applyNumberFormat="1" applyFont="1" applyBorder="1" applyProtection="1"/>
    <xf numFmtId="3" fontId="5" fillId="0" borderId="35" xfId="2" applyNumberFormat="1" applyFont="1" applyBorder="1" applyProtection="1"/>
    <xf numFmtId="3" fontId="5" fillId="0" borderId="30" xfId="2" applyNumberFormat="1" applyFont="1" applyBorder="1" applyProtection="1"/>
    <xf numFmtId="3" fontId="6" fillId="0" borderId="37" xfId="1" applyNumberFormat="1" applyFont="1" applyBorder="1"/>
    <xf numFmtId="3" fontId="6" fillId="0" borderId="31" xfId="1" applyNumberFormat="1" applyFont="1" applyBorder="1"/>
    <xf numFmtId="0" fontId="6" fillId="0" borderId="11" xfId="0" applyNumberFormat="1" applyFont="1" applyBorder="1" applyAlignment="1" applyProtection="1">
      <alignment horizontal="center" vertical="center" wrapText="1"/>
    </xf>
    <xf numFmtId="0" fontId="6" fillId="0" borderId="18" xfId="0" applyNumberFormat="1" applyFont="1" applyBorder="1" applyAlignment="1" applyProtection="1">
      <alignment horizontal="center" vertical="center" wrapText="1"/>
    </xf>
    <xf numFmtId="0" fontId="6" fillId="0" borderId="13" xfId="0" applyNumberFormat="1" applyFont="1" applyBorder="1" applyAlignment="1" applyProtection="1">
      <alignment horizontal="center" vertical="center" wrapText="1"/>
    </xf>
    <xf numFmtId="0" fontId="6" fillId="0" borderId="28" xfId="0" applyNumberFormat="1" applyFont="1" applyBorder="1" applyAlignment="1" applyProtection="1">
      <alignment horizontal="center" vertical="center" wrapText="1"/>
    </xf>
    <xf numFmtId="0" fontId="4" fillId="0" borderId="36" xfId="2" applyFont="1" applyBorder="1"/>
    <xf numFmtId="0" fontId="5" fillId="0" borderId="37" xfId="0" applyNumberFormat="1" applyFont="1" applyBorder="1" applyProtection="1"/>
    <xf numFmtId="0" fontId="5" fillId="0" borderId="0" xfId="0" applyNumberFormat="1" applyFont="1" applyBorder="1" applyProtection="1"/>
    <xf numFmtId="0" fontId="5" fillId="0" borderId="16" xfId="0" applyNumberFormat="1" applyFont="1" applyBorder="1" applyProtection="1"/>
    <xf numFmtId="3" fontId="6" fillId="0" borderId="30" xfId="2" applyNumberFormat="1" applyFont="1" applyBorder="1" applyProtection="1"/>
    <xf numFmtId="3" fontId="6" fillId="0" borderId="19" xfId="2" applyNumberFormat="1" applyFont="1" applyBorder="1" applyProtection="1"/>
    <xf numFmtId="0" fontId="5" fillId="0" borderId="39" xfId="0" applyNumberFormat="1" applyFont="1" applyBorder="1" applyProtection="1"/>
    <xf numFmtId="3" fontId="6" fillId="0" borderId="19" xfId="2" applyNumberFormat="1" applyFont="1" applyFill="1" applyBorder="1" applyProtection="1"/>
    <xf numFmtId="3" fontId="5" fillId="0" borderId="19" xfId="2" applyNumberFormat="1" applyFont="1" applyBorder="1" applyProtection="1"/>
    <xf numFmtId="3" fontId="5" fillId="0" borderId="39" xfId="2" applyNumberFormat="1" applyFont="1" applyBorder="1" applyProtection="1"/>
    <xf numFmtId="3" fontId="5" fillId="0" borderId="0" xfId="2" applyNumberFormat="1" applyFont="1" applyBorder="1" applyProtection="1"/>
    <xf numFmtId="3" fontId="5" fillId="0" borderId="16" xfId="2" applyNumberFormat="1" applyFont="1" applyBorder="1" applyProtection="1"/>
    <xf numFmtId="3" fontId="6" fillId="0" borderId="39" xfId="1" applyNumberFormat="1" applyFont="1" applyBorder="1"/>
    <xf numFmtId="3" fontId="6" fillId="0" borderId="16" xfId="1" applyNumberFormat="1" applyFont="1" applyBorder="1"/>
    <xf numFmtId="0" fontId="6" fillId="0" borderId="0" xfId="4" applyFont="1" applyAlignment="1">
      <alignment horizontal="center"/>
    </xf>
    <xf numFmtId="0" fontId="6" fillId="0" borderId="0" xfId="4" applyFont="1"/>
    <xf numFmtId="0" fontId="5" fillId="0" borderId="0" xfId="4" applyFont="1"/>
    <xf numFmtId="164" fontId="5" fillId="0" borderId="0" xfId="4" applyNumberFormat="1" applyFont="1"/>
    <xf numFmtId="0" fontId="6" fillId="0" borderId="11" xfId="4" applyFont="1" applyBorder="1"/>
    <xf numFmtId="0" fontId="6" fillId="0" borderId="12" xfId="4" applyFont="1" applyBorder="1" applyAlignment="1">
      <alignment horizontal="center"/>
    </xf>
    <xf numFmtId="164" fontId="6" fillId="0" borderId="8" xfId="4" applyNumberFormat="1" applyFont="1" applyBorder="1" applyAlignment="1">
      <alignment horizontal="centerContinuous"/>
    </xf>
    <xf numFmtId="164" fontId="6" fillId="0" borderId="9" xfId="4" applyNumberFormat="1" applyFont="1" applyBorder="1" applyAlignment="1">
      <alignment horizontal="centerContinuous"/>
    </xf>
    <xf numFmtId="164" fontId="6" fillId="0" borderId="10" xfId="4" applyNumberFormat="1" applyFont="1" applyBorder="1" applyAlignment="1">
      <alignment horizontal="centerContinuous"/>
    </xf>
    <xf numFmtId="0" fontId="6" fillId="0" borderId="13" xfId="4" applyFont="1" applyBorder="1"/>
    <xf numFmtId="0" fontId="6" fillId="0" borderId="14" xfId="4" applyFont="1" applyBorder="1"/>
    <xf numFmtId="164" fontId="6" fillId="0" borderId="13" xfId="4" applyNumberFormat="1" applyFont="1" applyBorder="1" applyAlignment="1">
      <alignment horizontal="center"/>
    </xf>
    <xf numFmtId="164" fontId="6" fillId="0" borderId="15" xfId="4" applyNumberFormat="1" applyFont="1" applyBorder="1" applyAlignment="1">
      <alignment horizontal="center"/>
    </xf>
    <xf numFmtId="164" fontId="5" fillId="0" borderId="40" xfId="4" applyNumberFormat="1" applyFont="1" applyBorder="1" applyAlignment="1">
      <alignment horizontal="right"/>
    </xf>
    <xf numFmtId="0" fontId="4" fillId="0" borderId="25" xfId="2" applyNumberFormat="1" applyFont="1" applyBorder="1" applyProtection="1"/>
    <xf numFmtId="0" fontId="3" fillId="0" borderId="22" xfId="2" applyNumberFormat="1" applyFont="1" applyBorder="1" applyProtection="1"/>
    <xf numFmtId="0" fontId="4" fillId="0" borderId="24" xfId="2" applyNumberFormat="1" applyFont="1" applyBorder="1" applyProtection="1"/>
    <xf numFmtId="0" fontId="5" fillId="0" borderId="40" xfId="0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164" fontId="6" fillId="0" borderId="40" xfId="4" applyNumberFormat="1" applyFont="1" applyBorder="1" applyAlignment="1">
      <alignment horizontal="right"/>
    </xf>
    <xf numFmtId="0" fontId="4" fillId="0" borderId="23" xfId="2" applyNumberFormat="1" applyFont="1" applyBorder="1" applyProtection="1"/>
    <xf numFmtId="164" fontId="5" fillId="0" borderId="40" xfId="0" applyNumberFormat="1" applyFont="1" applyBorder="1" applyAlignment="1">
      <alignment horizontal="right"/>
    </xf>
    <xf numFmtId="164" fontId="5" fillId="0" borderId="40" xfId="4" applyNumberFormat="1" applyFont="1" applyBorder="1"/>
    <xf numFmtId="0" fontId="6" fillId="2" borderId="22" xfId="3" applyFont="1" applyFill="1" applyBorder="1" applyAlignment="1">
      <alignment vertical="center"/>
    </xf>
    <xf numFmtId="0" fontId="6" fillId="2" borderId="24" xfId="3" applyFont="1" applyFill="1" applyBorder="1" applyAlignment="1">
      <alignment vertical="center"/>
    </xf>
    <xf numFmtId="0" fontId="6" fillId="2" borderId="25" xfId="3" applyFont="1" applyFill="1" applyBorder="1" applyAlignment="1">
      <alignment vertical="center"/>
    </xf>
    <xf numFmtId="0" fontId="5" fillId="0" borderId="25" xfId="3" applyFont="1" applyFill="1" applyBorder="1" applyAlignment="1">
      <alignment vertical="center"/>
    </xf>
    <xf numFmtId="0" fontId="6" fillId="0" borderId="22" xfId="3" applyFont="1" applyFill="1" applyBorder="1" applyAlignment="1">
      <alignment vertical="center"/>
    </xf>
    <xf numFmtId="0" fontId="5" fillId="0" borderId="24" xfId="3" applyFont="1" applyFill="1" applyBorder="1" applyAlignment="1">
      <alignment vertical="center"/>
    </xf>
    <xf numFmtId="164" fontId="6" fillId="0" borderId="40" xfId="4" applyNumberFormat="1" applyFont="1" applyFill="1" applyBorder="1" applyAlignment="1">
      <alignment horizontal="right"/>
    </xf>
    <xf numFmtId="3" fontId="5" fillId="0" borderId="25" xfId="0" applyNumberFormat="1" applyFont="1" applyBorder="1" applyAlignment="1">
      <alignment horizontal="right"/>
    </xf>
    <xf numFmtId="0" fontId="5" fillId="0" borderId="25" xfId="2" applyFont="1" applyFill="1" applyBorder="1" applyAlignment="1">
      <alignment horizontal="left" vertical="center"/>
    </xf>
    <xf numFmtId="0" fontId="5" fillId="0" borderId="24" xfId="2" applyFont="1" applyFill="1" applyBorder="1" applyAlignment="1">
      <alignment horizontal="right" vertical="center"/>
    </xf>
    <xf numFmtId="0" fontId="5" fillId="0" borderId="25" xfId="2" applyFont="1" applyFill="1" applyBorder="1" applyAlignment="1">
      <alignment horizontal="right" vertical="center"/>
    </xf>
    <xf numFmtId="164" fontId="5" fillId="0" borderId="41" xfId="4" applyNumberFormat="1" applyFont="1" applyBorder="1"/>
    <xf numFmtId="0" fontId="4" fillId="0" borderId="16" xfId="2" applyNumberFormat="1" applyFont="1" applyBorder="1" applyProtection="1"/>
    <xf numFmtId="0" fontId="3" fillId="0" borderId="13" xfId="2" applyNumberFormat="1" applyFont="1" applyBorder="1" applyProtection="1"/>
    <xf numFmtId="0" fontId="4" fillId="0" borderId="27" xfId="2" applyNumberFormat="1" applyFont="1" applyBorder="1" applyProtection="1"/>
    <xf numFmtId="0" fontId="4" fillId="0" borderId="28" xfId="2" applyNumberFormat="1" applyFont="1" applyBorder="1" applyProtection="1"/>
    <xf numFmtId="164" fontId="6" fillId="0" borderId="13" xfId="4" applyNumberFormat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164" fontId="6" fillId="0" borderId="3" xfId="1" applyNumberFormat="1" applyFont="1" applyFill="1" applyBorder="1"/>
    <xf numFmtId="164" fontId="6" fillId="0" borderId="13" xfId="1" applyNumberFormat="1" applyFont="1" applyFill="1" applyBorder="1" applyAlignment="1">
      <alignment horizontal="center"/>
    </xf>
    <xf numFmtId="164" fontId="6" fillId="0" borderId="15" xfId="1" applyNumberFormat="1" applyFont="1" applyFill="1" applyBorder="1" applyAlignment="1">
      <alignment horizontal="center"/>
    </xf>
    <xf numFmtId="0" fontId="6" fillId="0" borderId="8" xfId="4" applyFont="1" applyFill="1" applyBorder="1" applyAlignment="1">
      <alignment horizontal="center"/>
    </xf>
    <xf numFmtId="0" fontId="6" fillId="0" borderId="10" xfId="4" applyFont="1" applyFill="1" applyBorder="1" applyAlignment="1">
      <alignment horizontal="center"/>
    </xf>
    <xf numFmtId="164" fontId="6" fillId="0" borderId="13" xfId="4" applyNumberFormat="1" applyFont="1" applyFill="1" applyBorder="1"/>
    <xf numFmtId="164" fontId="6" fillId="0" borderId="3" xfId="4" applyNumberFormat="1" applyFont="1" applyFill="1" applyBorder="1"/>
  </cellXfs>
  <cellStyles count="5">
    <cellStyle name="Normal" xfId="0" builtinId="0"/>
    <cellStyle name="Normal 2 2" xfId="3" xr:uid="{9DAC5923-6E8C-4A0E-B4B5-B2F85177DC94}"/>
    <cellStyle name="Normal 4" xfId="2" xr:uid="{6D3A1985-146B-4138-87DD-271D117C26FB}"/>
    <cellStyle name="Normal_นักศึกษา 2" xfId="1" xr:uid="{F1496EDC-B580-4B70-B0F9-E930D2814C57}"/>
    <cellStyle name="Normal_ผู้สำเร็จการศึกษา 2" xfId="4" xr:uid="{DFB5D9AA-1C7C-4A5A-9D10-873050F1E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4"/>
  <sheetViews>
    <sheetView topLeftCell="A45" workbookViewId="0">
      <selection activeCell="E61" sqref="E61"/>
    </sheetView>
  </sheetViews>
  <sheetFormatPr defaultRowHeight="15"/>
  <cols>
    <col min="1" max="1" width="57.42578125" customWidth="1"/>
    <col min="2" max="4" width="5.5703125" style="15" customWidth="1"/>
    <col min="5" max="6" width="6.85546875" style="15" customWidth="1"/>
    <col min="7" max="7" width="8.28515625" style="15" customWidth="1"/>
    <col min="8" max="9" width="5.85546875" style="15" customWidth="1"/>
    <col min="10" max="10" width="6" style="15" customWidth="1"/>
    <col min="11" max="12" width="6.140625" style="15" customWidth="1"/>
    <col min="13" max="13" width="7.42578125" style="15" customWidth="1"/>
    <col min="14" max="15" width="6.140625" style="15" customWidth="1"/>
    <col min="16" max="16" width="6.42578125" style="15" customWidth="1"/>
    <col min="17" max="18" width="5.85546875" style="15" customWidth="1"/>
    <col min="19" max="19" width="6.42578125" style="15" customWidth="1"/>
    <col min="20" max="21" width="7.140625" style="15" customWidth="1"/>
    <col min="22" max="22" width="7.7109375" style="18" customWidth="1"/>
  </cols>
  <sheetData>
    <row r="1" spans="1:22" ht="29.25" customHeight="1">
      <c r="A1" s="19" t="s">
        <v>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9.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2.5" customHeight="1">
      <c r="A3" s="21" t="s">
        <v>0</v>
      </c>
      <c r="B3" s="26" t="s">
        <v>1</v>
      </c>
      <c r="C3" s="27"/>
      <c r="D3" s="28"/>
      <c r="E3" s="26" t="s">
        <v>2</v>
      </c>
      <c r="F3" s="27"/>
      <c r="G3" s="28"/>
      <c r="H3" s="26" t="s">
        <v>3</v>
      </c>
      <c r="I3" s="27"/>
      <c r="J3" s="28"/>
      <c r="K3" s="26" t="s">
        <v>4</v>
      </c>
      <c r="L3" s="27"/>
      <c r="M3" s="29"/>
      <c r="N3" s="22" t="s">
        <v>5</v>
      </c>
      <c r="O3" s="23"/>
      <c r="P3" s="24"/>
      <c r="Q3" s="22" t="s">
        <v>6</v>
      </c>
      <c r="R3" s="23"/>
      <c r="S3" s="24"/>
      <c r="T3" s="22" t="s">
        <v>7</v>
      </c>
      <c r="U3" s="23"/>
      <c r="V3" s="24"/>
    </row>
    <row r="4" spans="1:22" ht="22.5" customHeight="1">
      <c r="A4" s="21"/>
      <c r="B4" s="1" t="s">
        <v>8</v>
      </c>
      <c r="C4" s="1" t="s">
        <v>9</v>
      </c>
      <c r="D4" s="1" t="s">
        <v>7</v>
      </c>
      <c r="E4" s="1" t="s">
        <v>8</v>
      </c>
      <c r="F4" s="1" t="s">
        <v>9</v>
      </c>
      <c r="G4" s="1" t="s">
        <v>7</v>
      </c>
      <c r="H4" s="1" t="s">
        <v>8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7</v>
      </c>
      <c r="N4" s="2" t="s">
        <v>8</v>
      </c>
      <c r="O4" s="2" t="s">
        <v>9</v>
      </c>
      <c r="P4" s="2" t="s">
        <v>7</v>
      </c>
      <c r="Q4" s="2" t="s">
        <v>8</v>
      </c>
      <c r="R4" s="2" t="s">
        <v>9</v>
      </c>
      <c r="S4" s="2" t="s">
        <v>7</v>
      </c>
      <c r="T4" s="2" t="s">
        <v>8</v>
      </c>
      <c r="U4" s="2" t="s">
        <v>9</v>
      </c>
      <c r="V4" s="3" t="s">
        <v>7</v>
      </c>
    </row>
    <row r="5" spans="1:22" ht="21" customHeight="1">
      <c r="A5" s="4" t="s">
        <v>10</v>
      </c>
      <c r="B5" s="5">
        <v>12</v>
      </c>
      <c r="C5" s="5">
        <v>195</v>
      </c>
      <c r="D5" s="5">
        <f>SUM(B5:C5)</f>
        <v>207</v>
      </c>
      <c r="E5" s="6">
        <v>1025</v>
      </c>
      <c r="F5" s="6">
        <v>1102</v>
      </c>
      <c r="G5" s="6">
        <f>SUM(E5:F5)</f>
        <v>2127</v>
      </c>
      <c r="H5" s="5"/>
      <c r="I5" s="5"/>
      <c r="J5" s="5"/>
      <c r="K5" s="6">
        <v>87</v>
      </c>
      <c r="L5" s="6">
        <v>207</v>
      </c>
      <c r="M5" s="6">
        <f>SUM(K5:L5)</f>
        <v>294</v>
      </c>
      <c r="N5" s="7">
        <v>239</v>
      </c>
      <c r="O5" s="7">
        <v>327</v>
      </c>
      <c r="P5" s="7">
        <f>SUM(N5:O5)</f>
        <v>566</v>
      </c>
      <c r="Q5" s="8">
        <v>49</v>
      </c>
      <c r="R5" s="8">
        <v>74</v>
      </c>
      <c r="S5" s="8">
        <f>SUM(Q5:R5)</f>
        <v>123</v>
      </c>
      <c r="T5" s="9">
        <f t="shared" ref="T5:T49" si="0">SUM(B5,E5,H5,K5,N5,Q5)</f>
        <v>1412</v>
      </c>
      <c r="U5" s="9">
        <f t="shared" ref="U5:U49" si="1">SUM(C5,F5,I5,L5,O5,R5)</f>
        <v>1905</v>
      </c>
      <c r="V5" s="9">
        <f t="shared" ref="V5:V49" si="2">SUM(D5,G5,J5,M5,P5,S5)</f>
        <v>3317</v>
      </c>
    </row>
    <row r="6" spans="1:22" ht="21" customHeight="1">
      <c r="A6" s="4" t="s">
        <v>11</v>
      </c>
      <c r="B6" s="5"/>
      <c r="C6" s="5"/>
      <c r="D6" s="5"/>
      <c r="E6" s="6">
        <v>698</v>
      </c>
      <c r="F6" s="6">
        <v>1184</v>
      </c>
      <c r="G6" s="6">
        <f t="shared" ref="G6:G39" si="3">SUM(E6:F6)</f>
        <v>1882</v>
      </c>
      <c r="H6" s="5"/>
      <c r="I6" s="5"/>
      <c r="J6" s="5"/>
      <c r="K6" s="6">
        <v>145</v>
      </c>
      <c r="L6" s="6">
        <v>234</v>
      </c>
      <c r="M6" s="6">
        <f t="shared" ref="M6:M49" si="4">SUM(K6:L6)</f>
        <v>379</v>
      </c>
      <c r="N6" s="5"/>
      <c r="O6" s="5"/>
      <c r="P6" s="5"/>
      <c r="Q6" s="6">
        <v>163</v>
      </c>
      <c r="R6" s="6">
        <v>224</v>
      </c>
      <c r="S6" s="6">
        <f t="shared" ref="S6:S47" si="5">SUM(Q6:R6)</f>
        <v>387</v>
      </c>
      <c r="T6" s="9">
        <f t="shared" si="0"/>
        <v>1006</v>
      </c>
      <c r="U6" s="9">
        <f t="shared" si="1"/>
        <v>1642</v>
      </c>
      <c r="V6" s="9">
        <f t="shared" si="2"/>
        <v>2648</v>
      </c>
    </row>
    <row r="7" spans="1:22" ht="21" customHeight="1">
      <c r="A7" s="4" t="s">
        <v>12</v>
      </c>
      <c r="B7" s="5"/>
      <c r="C7" s="5"/>
      <c r="D7" s="5"/>
      <c r="E7" s="6">
        <v>675</v>
      </c>
      <c r="F7" s="6">
        <v>1552</v>
      </c>
      <c r="G7" s="6">
        <f t="shared" si="3"/>
        <v>2227</v>
      </c>
      <c r="H7" s="5"/>
      <c r="I7" s="5"/>
      <c r="J7" s="5"/>
      <c r="K7" s="6">
        <v>42</v>
      </c>
      <c r="L7" s="6">
        <v>252</v>
      </c>
      <c r="M7" s="6">
        <f t="shared" si="4"/>
        <v>294</v>
      </c>
      <c r="N7" s="5">
        <v>138</v>
      </c>
      <c r="O7" s="5">
        <v>166</v>
      </c>
      <c r="P7" s="5">
        <f>SUM(N7:O7)</f>
        <v>304</v>
      </c>
      <c r="Q7" s="6">
        <v>36</v>
      </c>
      <c r="R7" s="6">
        <v>34</v>
      </c>
      <c r="S7" s="6">
        <f t="shared" si="5"/>
        <v>70</v>
      </c>
      <c r="T7" s="9">
        <f t="shared" si="0"/>
        <v>891</v>
      </c>
      <c r="U7" s="9">
        <f t="shared" si="1"/>
        <v>2004</v>
      </c>
      <c r="V7" s="9">
        <f t="shared" si="2"/>
        <v>2895</v>
      </c>
    </row>
    <row r="8" spans="1:22" ht="21" customHeight="1">
      <c r="A8" s="4" t="s">
        <v>13</v>
      </c>
      <c r="B8" s="5"/>
      <c r="C8" s="5"/>
      <c r="D8" s="5"/>
      <c r="E8" s="6">
        <v>121</v>
      </c>
      <c r="F8" s="6">
        <v>652</v>
      </c>
      <c r="G8" s="6">
        <f t="shared" si="3"/>
        <v>773</v>
      </c>
      <c r="H8" s="5"/>
      <c r="I8" s="5"/>
      <c r="J8" s="5"/>
      <c r="K8" s="6">
        <v>142</v>
      </c>
      <c r="L8" s="6">
        <v>467</v>
      </c>
      <c r="M8" s="6">
        <f t="shared" si="4"/>
        <v>609</v>
      </c>
      <c r="N8" s="5"/>
      <c r="O8" s="5"/>
      <c r="P8" s="5"/>
      <c r="Q8" s="6">
        <v>21</v>
      </c>
      <c r="R8" s="6">
        <v>69</v>
      </c>
      <c r="S8" s="6">
        <f t="shared" si="5"/>
        <v>90</v>
      </c>
      <c r="T8" s="9">
        <f t="shared" si="0"/>
        <v>284</v>
      </c>
      <c r="U8" s="9">
        <f t="shared" si="1"/>
        <v>1188</v>
      </c>
      <c r="V8" s="9">
        <f t="shared" si="2"/>
        <v>1472</v>
      </c>
    </row>
    <row r="9" spans="1:22" ht="21" customHeight="1">
      <c r="A9" s="4" t="s">
        <v>14</v>
      </c>
      <c r="B9" s="5"/>
      <c r="C9" s="5"/>
      <c r="D9" s="5"/>
      <c r="E9" s="6">
        <v>74</v>
      </c>
      <c r="F9" s="6">
        <v>310</v>
      </c>
      <c r="G9" s="6">
        <f t="shared" si="3"/>
        <v>384</v>
      </c>
      <c r="H9" s="5"/>
      <c r="I9" s="5"/>
      <c r="J9" s="5"/>
      <c r="K9" s="6">
        <v>28</v>
      </c>
      <c r="L9" s="6">
        <v>83</v>
      </c>
      <c r="M9" s="6">
        <f t="shared" si="4"/>
        <v>111</v>
      </c>
      <c r="N9" s="5"/>
      <c r="O9" s="5"/>
      <c r="P9" s="5"/>
      <c r="Q9" s="6">
        <v>7</v>
      </c>
      <c r="R9" s="6">
        <v>10</v>
      </c>
      <c r="S9" s="6">
        <f t="shared" si="5"/>
        <v>17</v>
      </c>
      <c r="T9" s="9">
        <f t="shared" si="0"/>
        <v>109</v>
      </c>
      <c r="U9" s="9">
        <f t="shared" si="1"/>
        <v>403</v>
      </c>
      <c r="V9" s="9">
        <f t="shared" si="2"/>
        <v>512</v>
      </c>
    </row>
    <row r="10" spans="1:22" ht="21" customHeight="1">
      <c r="A10" s="4" t="s">
        <v>15</v>
      </c>
      <c r="B10" s="5"/>
      <c r="C10" s="5"/>
      <c r="D10" s="5"/>
      <c r="E10" s="6">
        <v>14</v>
      </c>
      <c r="F10" s="6">
        <v>173</v>
      </c>
      <c r="G10" s="6">
        <f t="shared" si="3"/>
        <v>187</v>
      </c>
      <c r="H10" s="5"/>
      <c r="I10" s="5"/>
      <c r="J10" s="5"/>
      <c r="K10" s="6">
        <v>94</v>
      </c>
      <c r="L10" s="6">
        <v>123</v>
      </c>
      <c r="M10" s="6">
        <f t="shared" si="4"/>
        <v>217</v>
      </c>
      <c r="N10" s="5"/>
      <c r="O10" s="5"/>
      <c r="P10" s="5"/>
      <c r="Q10" s="6">
        <v>138</v>
      </c>
      <c r="R10" s="6">
        <v>180</v>
      </c>
      <c r="S10" s="6">
        <f t="shared" si="5"/>
        <v>318</v>
      </c>
      <c r="T10" s="9">
        <f t="shared" si="0"/>
        <v>246</v>
      </c>
      <c r="U10" s="9">
        <f t="shared" si="1"/>
        <v>476</v>
      </c>
      <c r="V10" s="9">
        <f t="shared" si="2"/>
        <v>722</v>
      </c>
    </row>
    <row r="11" spans="1:22" ht="21" customHeight="1">
      <c r="A11" s="4" t="s">
        <v>16</v>
      </c>
      <c r="B11" s="5"/>
      <c r="C11" s="5"/>
      <c r="D11" s="5"/>
      <c r="E11" s="6">
        <v>242</v>
      </c>
      <c r="F11" s="6">
        <v>508</v>
      </c>
      <c r="G11" s="6">
        <f t="shared" si="3"/>
        <v>750</v>
      </c>
      <c r="H11" s="5"/>
      <c r="I11" s="5"/>
      <c r="J11" s="5"/>
      <c r="K11" s="6">
        <v>17</v>
      </c>
      <c r="L11" s="6">
        <v>37</v>
      </c>
      <c r="M11" s="6">
        <f t="shared" si="4"/>
        <v>54</v>
      </c>
      <c r="N11" s="5"/>
      <c r="O11" s="5"/>
      <c r="P11" s="5"/>
      <c r="Q11" s="6">
        <v>14</v>
      </c>
      <c r="R11" s="6">
        <v>19</v>
      </c>
      <c r="S11" s="6">
        <f t="shared" si="5"/>
        <v>33</v>
      </c>
      <c r="T11" s="9">
        <f t="shared" si="0"/>
        <v>273</v>
      </c>
      <c r="U11" s="9">
        <f t="shared" si="1"/>
        <v>564</v>
      </c>
      <c r="V11" s="9">
        <f t="shared" si="2"/>
        <v>837</v>
      </c>
    </row>
    <row r="12" spans="1:22" ht="21" customHeight="1">
      <c r="A12" s="4" t="s">
        <v>17</v>
      </c>
      <c r="B12" s="5"/>
      <c r="C12" s="5"/>
      <c r="D12" s="5"/>
      <c r="E12" s="6">
        <v>85</v>
      </c>
      <c r="F12" s="6">
        <v>1105</v>
      </c>
      <c r="G12" s="6">
        <f t="shared" si="3"/>
        <v>1190</v>
      </c>
      <c r="H12" s="5"/>
      <c r="I12" s="5"/>
      <c r="J12" s="5"/>
      <c r="K12" s="6">
        <v>12</v>
      </c>
      <c r="L12" s="6">
        <v>281</v>
      </c>
      <c r="M12" s="6">
        <f t="shared" si="4"/>
        <v>293</v>
      </c>
      <c r="N12" s="5"/>
      <c r="O12" s="5"/>
      <c r="P12" s="5"/>
      <c r="Q12" s="6">
        <v>2</v>
      </c>
      <c r="R12" s="6">
        <v>34</v>
      </c>
      <c r="S12" s="6">
        <f t="shared" si="5"/>
        <v>36</v>
      </c>
      <c r="T12" s="9">
        <f t="shared" si="0"/>
        <v>99</v>
      </c>
      <c r="U12" s="9">
        <f t="shared" si="1"/>
        <v>1420</v>
      </c>
      <c r="V12" s="9">
        <f t="shared" si="2"/>
        <v>1519</v>
      </c>
    </row>
    <row r="13" spans="1:22" ht="21" customHeight="1">
      <c r="A13" s="4" t="s">
        <v>18</v>
      </c>
      <c r="B13" s="5"/>
      <c r="C13" s="5"/>
      <c r="D13" s="5"/>
      <c r="E13" s="6">
        <v>135</v>
      </c>
      <c r="F13" s="6">
        <v>452</v>
      </c>
      <c r="G13" s="6">
        <f t="shared" si="3"/>
        <v>587</v>
      </c>
      <c r="H13" s="5"/>
      <c r="I13" s="5"/>
      <c r="J13" s="5"/>
      <c r="K13" s="6">
        <v>11</v>
      </c>
      <c r="L13" s="6">
        <v>25</v>
      </c>
      <c r="M13" s="6">
        <f t="shared" si="4"/>
        <v>36</v>
      </c>
      <c r="N13" s="5"/>
      <c r="O13" s="5"/>
      <c r="P13" s="5"/>
      <c r="Q13" s="6">
        <v>11</v>
      </c>
      <c r="R13" s="6">
        <v>17</v>
      </c>
      <c r="S13" s="6">
        <f t="shared" si="5"/>
        <v>28</v>
      </c>
      <c r="T13" s="9">
        <f t="shared" si="0"/>
        <v>157</v>
      </c>
      <c r="U13" s="9">
        <f t="shared" si="1"/>
        <v>494</v>
      </c>
      <c r="V13" s="9">
        <f t="shared" si="2"/>
        <v>651</v>
      </c>
    </row>
    <row r="14" spans="1:22" ht="21" customHeight="1">
      <c r="A14" s="4" t="s">
        <v>19</v>
      </c>
      <c r="B14" s="5">
        <v>25</v>
      </c>
      <c r="C14" s="5">
        <v>111</v>
      </c>
      <c r="D14" s="5">
        <f>SUM(B14:C14)</f>
        <v>136</v>
      </c>
      <c r="E14" s="6">
        <v>220</v>
      </c>
      <c r="F14" s="6">
        <v>446</v>
      </c>
      <c r="G14" s="6">
        <f t="shared" si="3"/>
        <v>666</v>
      </c>
      <c r="H14" s="5">
        <v>10</v>
      </c>
      <c r="I14" s="5">
        <v>17</v>
      </c>
      <c r="J14" s="5">
        <f t="shared" ref="J14" si="6">SUM(H14:I14)</f>
        <v>27</v>
      </c>
      <c r="K14" s="6">
        <v>31</v>
      </c>
      <c r="L14" s="6">
        <v>75</v>
      </c>
      <c r="M14" s="6">
        <f t="shared" si="4"/>
        <v>106</v>
      </c>
      <c r="N14" s="5"/>
      <c r="O14" s="5"/>
      <c r="P14" s="5"/>
      <c r="Q14" s="6">
        <v>3</v>
      </c>
      <c r="R14" s="6">
        <v>7</v>
      </c>
      <c r="S14" s="6">
        <f t="shared" si="5"/>
        <v>10</v>
      </c>
      <c r="T14" s="9">
        <f t="shared" si="0"/>
        <v>289</v>
      </c>
      <c r="U14" s="9">
        <f t="shared" si="1"/>
        <v>656</v>
      </c>
      <c r="V14" s="9">
        <f t="shared" si="2"/>
        <v>945</v>
      </c>
    </row>
    <row r="15" spans="1:22" ht="21" customHeight="1">
      <c r="A15" s="4" t="s">
        <v>20</v>
      </c>
      <c r="B15" s="5"/>
      <c r="C15" s="5"/>
      <c r="D15" s="5"/>
      <c r="E15" s="6">
        <v>701</v>
      </c>
      <c r="F15" s="6">
        <v>613</v>
      </c>
      <c r="G15" s="6">
        <f t="shared" si="3"/>
        <v>1314</v>
      </c>
      <c r="H15" s="5"/>
      <c r="I15" s="5"/>
      <c r="J15" s="5"/>
      <c r="K15" s="6">
        <v>286</v>
      </c>
      <c r="L15" s="6">
        <v>271</v>
      </c>
      <c r="M15" s="6">
        <f t="shared" si="4"/>
        <v>557</v>
      </c>
      <c r="N15" s="5"/>
      <c r="O15" s="5"/>
      <c r="P15" s="5"/>
      <c r="Q15" s="6">
        <v>80</v>
      </c>
      <c r="R15" s="6">
        <v>63</v>
      </c>
      <c r="S15" s="6">
        <f t="shared" si="5"/>
        <v>143</v>
      </c>
      <c r="T15" s="9">
        <f t="shared" si="0"/>
        <v>1067</v>
      </c>
      <c r="U15" s="9">
        <f t="shared" si="1"/>
        <v>947</v>
      </c>
      <c r="V15" s="9">
        <f t="shared" si="2"/>
        <v>2014</v>
      </c>
    </row>
    <row r="16" spans="1:22" ht="21" customHeight="1">
      <c r="A16" s="4" t="s">
        <v>21</v>
      </c>
      <c r="B16" s="5">
        <v>12</v>
      </c>
      <c r="C16" s="5">
        <v>63</v>
      </c>
      <c r="D16" s="5">
        <f>SUM(B16:C16)</f>
        <v>75</v>
      </c>
      <c r="E16" s="6"/>
      <c r="F16" s="6"/>
      <c r="G16" s="6"/>
      <c r="H16" s="5">
        <v>2</v>
      </c>
      <c r="I16" s="5">
        <v>3</v>
      </c>
      <c r="J16" s="5">
        <f>SUM(H16:I16)</f>
        <v>5</v>
      </c>
      <c r="K16" s="6">
        <v>34</v>
      </c>
      <c r="L16" s="6">
        <v>47</v>
      </c>
      <c r="M16" s="6">
        <f>SUM(K16:L16)</f>
        <v>81</v>
      </c>
      <c r="N16" s="5"/>
      <c r="O16" s="5"/>
      <c r="P16" s="5"/>
      <c r="Q16" s="6">
        <v>37</v>
      </c>
      <c r="R16" s="6">
        <v>50</v>
      </c>
      <c r="S16" s="6">
        <f>SUM(Q16:R16)</f>
        <v>87</v>
      </c>
      <c r="T16" s="9">
        <f t="shared" si="0"/>
        <v>85</v>
      </c>
      <c r="U16" s="9">
        <f t="shared" si="1"/>
        <v>163</v>
      </c>
      <c r="V16" s="9">
        <f t="shared" si="2"/>
        <v>248</v>
      </c>
    </row>
    <row r="17" spans="1:22" ht="21" customHeight="1">
      <c r="A17" s="4" t="s">
        <v>22</v>
      </c>
      <c r="B17" s="5"/>
      <c r="C17" s="5"/>
      <c r="D17" s="5"/>
      <c r="E17" s="6">
        <v>83</v>
      </c>
      <c r="F17" s="6">
        <v>216</v>
      </c>
      <c r="G17" s="6">
        <f>SUM(E17:F17)</f>
        <v>299</v>
      </c>
      <c r="H17" s="5">
        <v>6</v>
      </c>
      <c r="I17" s="5">
        <v>1</v>
      </c>
      <c r="J17" s="5">
        <f>SUM(H17:I17)</f>
        <v>7</v>
      </c>
      <c r="K17" s="6">
        <v>2</v>
      </c>
      <c r="L17" s="6">
        <v>8</v>
      </c>
      <c r="M17" s="6">
        <f>SUM(K17:L17)</f>
        <v>10</v>
      </c>
      <c r="N17" s="5"/>
      <c r="O17" s="5"/>
      <c r="P17" s="5"/>
      <c r="Q17" s="6">
        <v>5</v>
      </c>
      <c r="R17" s="6">
        <v>10</v>
      </c>
      <c r="S17" s="6">
        <f>SUM(Q17:R17)</f>
        <v>15</v>
      </c>
      <c r="T17" s="9">
        <f t="shared" si="0"/>
        <v>96</v>
      </c>
      <c r="U17" s="9">
        <f t="shared" si="1"/>
        <v>235</v>
      </c>
      <c r="V17" s="9">
        <f t="shared" si="2"/>
        <v>331</v>
      </c>
    </row>
    <row r="18" spans="1:22" ht="21" customHeight="1">
      <c r="A18" s="4" t="s">
        <v>23</v>
      </c>
      <c r="B18" s="5"/>
      <c r="C18" s="5"/>
      <c r="D18" s="5"/>
      <c r="E18" s="6">
        <v>95</v>
      </c>
      <c r="F18" s="6">
        <v>325</v>
      </c>
      <c r="G18" s="6">
        <f>SUM(E18:F18)</f>
        <v>420</v>
      </c>
      <c r="H18" s="5"/>
      <c r="I18" s="5"/>
      <c r="J18" s="5"/>
      <c r="K18" s="6">
        <v>10</v>
      </c>
      <c r="L18" s="6">
        <v>29</v>
      </c>
      <c r="M18" s="6">
        <f>SUM(K18:L18)</f>
        <v>39</v>
      </c>
      <c r="N18" s="5"/>
      <c r="O18" s="5"/>
      <c r="P18" s="5"/>
      <c r="Q18" s="6">
        <v>9</v>
      </c>
      <c r="R18" s="6">
        <v>19</v>
      </c>
      <c r="S18" s="6">
        <f>SUM(Q18:R18)</f>
        <v>28</v>
      </c>
      <c r="T18" s="9">
        <f t="shared" si="0"/>
        <v>114</v>
      </c>
      <c r="U18" s="9">
        <f t="shared" si="1"/>
        <v>373</v>
      </c>
      <c r="V18" s="9">
        <f t="shared" si="2"/>
        <v>487</v>
      </c>
    </row>
    <row r="19" spans="1:22" ht="21" customHeight="1">
      <c r="A19" s="4" t="s">
        <v>24</v>
      </c>
      <c r="B19" s="5"/>
      <c r="C19" s="5"/>
      <c r="D19" s="5"/>
      <c r="E19" s="6">
        <v>515</v>
      </c>
      <c r="F19" s="6">
        <v>271</v>
      </c>
      <c r="G19" s="6">
        <f>SUM(E19:F19)</f>
        <v>786</v>
      </c>
      <c r="H19" s="5"/>
      <c r="I19" s="5"/>
      <c r="J19" s="5"/>
      <c r="K19" s="6">
        <v>65</v>
      </c>
      <c r="L19" s="6">
        <v>19</v>
      </c>
      <c r="M19" s="6">
        <f>SUM(K19:L19)</f>
        <v>84</v>
      </c>
      <c r="N19" s="5"/>
      <c r="O19" s="5"/>
      <c r="P19" s="5"/>
      <c r="Q19" s="6">
        <v>15</v>
      </c>
      <c r="R19" s="6">
        <v>4</v>
      </c>
      <c r="S19" s="6">
        <f>SUM(Q19:R19)</f>
        <v>19</v>
      </c>
      <c r="T19" s="9">
        <f t="shared" si="0"/>
        <v>595</v>
      </c>
      <c r="U19" s="9">
        <f t="shared" si="1"/>
        <v>294</v>
      </c>
      <c r="V19" s="9">
        <f t="shared" si="2"/>
        <v>889</v>
      </c>
    </row>
    <row r="20" spans="1:22" ht="21" customHeight="1">
      <c r="A20" s="4" t="s">
        <v>25</v>
      </c>
      <c r="B20" s="5"/>
      <c r="C20" s="5"/>
      <c r="D20" s="5"/>
      <c r="E20" s="6">
        <v>134</v>
      </c>
      <c r="F20" s="6">
        <v>454</v>
      </c>
      <c r="G20" s="6">
        <f>SUM(E20:F20)</f>
        <v>588</v>
      </c>
      <c r="H20" s="5"/>
      <c r="I20" s="5"/>
      <c r="J20" s="5"/>
      <c r="K20" s="6">
        <v>16</v>
      </c>
      <c r="L20" s="6">
        <v>43</v>
      </c>
      <c r="M20" s="6">
        <f>SUM(K20:L20)</f>
        <v>59</v>
      </c>
      <c r="N20" s="5"/>
      <c r="O20" s="5"/>
      <c r="P20" s="5"/>
      <c r="Q20" s="6">
        <v>5</v>
      </c>
      <c r="R20" s="6">
        <v>10</v>
      </c>
      <c r="S20" s="6">
        <f>SUM(Q20:R20)</f>
        <v>15</v>
      </c>
      <c r="T20" s="9">
        <f t="shared" si="0"/>
        <v>155</v>
      </c>
      <c r="U20" s="9">
        <f t="shared" si="1"/>
        <v>507</v>
      </c>
      <c r="V20" s="9">
        <f t="shared" si="2"/>
        <v>662</v>
      </c>
    </row>
    <row r="21" spans="1:22" ht="21" customHeight="1">
      <c r="A21" s="4" t="s">
        <v>26</v>
      </c>
      <c r="B21" s="5"/>
      <c r="C21" s="5"/>
      <c r="D21" s="5"/>
      <c r="E21" s="6">
        <v>18</v>
      </c>
      <c r="F21" s="6">
        <v>64</v>
      </c>
      <c r="G21" s="6">
        <f t="shared" si="3"/>
        <v>82</v>
      </c>
      <c r="H21" s="5"/>
      <c r="I21" s="5"/>
      <c r="J21" s="5"/>
      <c r="K21" s="6">
        <v>14</v>
      </c>
      <c r="L21" s="6">
        <v>39</v>
      </c>
      <c r="M21" s="6">
        <f t="shared" si="4"/>
        <v>53</v>
      </c>
      <c r="N21" s="5"/>
      <c r="O21" s="5"/>
      <c r="P21" s="5"/>
      <c r="Q21" s="6">
        <v>8</v>
      </c>
      <c r="R21" s="6">
        <v>20</v>
      </c>
      <c r="S21" s="6">
        <f t="shared" si="5"/>
        <v>28</v>
      </c>
      <c r="T21" s="9">
        <f t="shared" si="0"/>
        <v>40</v>
      </c>
      <c r="U21" s="9">
        <f t="shared" si="1"/>
        <v>123</v>
      </c>
      <c r="V21" s="9">
        <f t="shared" si="2"/>
        <v>163</v>
      </c>
    </row>
    <row r="22" spans="1:22" ht="21" customHeight="1">
      <c r="A22" s="4" t="s">
        <v>27</v>
      </c>
      <c r="B22" s="5"/>
      <c r="C22" s="5"/>
      <c r="D22" s="5"/>
      <c r="E22" s="6">
        <v>96</v>
      </c>
      <c r="F22" s="6">
        <v>328</v>
      </c>
      <c r="G22" s="6">
        <f t="shared" si="3"/>
        <v>424</v>
      </c>
      <c r="H22" s="5"/>
      <c r="I22" s="5"/>
      <c r="J22" s="5"/>
      <c r="K22" s="6">
        <v>6</v>
      </c>
      <c r="L22" s="6">
        <v>0</v>
      </c>
      <c r="M22" s="6">
        <f t="shared" si="4"/>
        <v>6</v>
      </c>
      <c r="N22" s="5"/>
      <c r="O22" s="5"/>
      <c r="P22" s="5"/>
      <c r="Q22" s="6">
        <v>7</v>
      </c>
      <c r="R22" s="6">
        <v>2</v>
      </c>
      <c r="S22" s="6">
        <f t="shared" si="5"/>
        <v>9</v>
      </c>
      <c r="T22" s="9">
        <f t="shared" si="0"/>
        <v>109</v>
      </c>
      <c r="U22" s="9">
        <f t="shared" si="1"/>
        <v>330</v>
      </c>
      <c r="V22" s="9">
        <f t="shared" si="2"/>
        <v>439</v>
      </c>
    </row>
    <row r="23" spans="1:22" ht="21" customHeight="1">
      <c r="A23" s="4" t="s">
        <v>28</v>
      </c>
      <c r="B23" s="5">
        <v>95</v>
      </c>
      <c r="C23" s="5">
        <v>83</v>
      </c>
      <c r="D23" s="5">
        <f>SUM(B23:C23)</f>
        <v>178</v>
      </c>
      <c r="E23" s="6">
        <v>571</v>
      </c>
      <c r="F23" s="6">
        <v>255</v>
      </c>
      <c r="G23" s="6">
        <f t="shared" si="3"/>
        <v>826</v>
      </c>
      <c r="H23" s="5"/>
      <c r="I23" s="5"/>
      <c r="J23" s="5"/>
      <c r="K23" s="6">
        <v>93</v>
      </c>
      <c r="L23" s="6">
        <v>51</v>
      </c>
      <c r="M23" s="6">
        <f t="shared" si="4"/>
        <v>144</v>
      </c>
      <c r="N23" s="5"/>
      <c r="O23" s="5"/>
      <c r="P23" s="5"/>
      <c r="Q23" s="6">
        <v>40</v>
      </c>
      <c r="R23" s="6">
        <v>22</v>
      </c>
      <c r="S23" s="6">
        <f t="shared" si="5"/>
        <v>62</v>
      </c>
      <c r="T23" s="9">
        <f t="shared" si="0"/>
        <v>799</v>
      </c>
      <c r="U23" s="9">
        <f t="shared" si="1"/>
        <v>411</v>
      </c>
      <c r="V23" s="9">
        <f t="shared" si="2"/>
        <v>1210</v>
      </c>
    </row>
    <row r="24" spans="1:22" ht="21" customHeight="1">
      <c r="A24" s="4" t="s">
        <v>29</v>
      </c>
      <c r="B24" s="5"/>
      <c r="C24" s="5"/>
      <c r="D24" s="5"/>
      <c r="E24" s="6">
        <v>362</v>
      </c>
      <c r="F24" s="6">
        <v>106</v>
      </c>
      <c r="G24" s="6">
        <f t="shared" si="3"/>
        <v>468</v>
      </c>
      <c r="H24" s="5"/>
      <c r="I24" s="5"/>
      <c r="J24" s="5"/>
      <c r="K24" s="6">
        <v>28</v>
      </c>
      <c r="L24" s="6">
        <v>19</v>
      </c>
      <c r="M24" s="6">
        <f t="shared" si="4"/>
        <v>47</v>
      </c>
      <c r="N24" s="5"/>
      <c r="O24" s="5"/>
      <c r="P24" s="5"/>
      <c r="Q24" s="6">
        <v>7</v>
      </c>
      <c r="R24" s="6">
        <v>5</v>
      </c>
      <c r="S24" s="6">
        <f t="shared" si="5"/>
        <v>12</v>
      </c>
      <c r="T24" s="9">
        <f t="shared" si="0"/>
        <v>397</v>
      </c>
      <c r="U24" s="9">
        <f t="shared" si="1"/>
        <v>130</v>
      </c>
      <c r="V24" s="9">
        <f t="shared" si="2"/>
        <v>527</v>
      </c>
    </row>
    <row r="25" spans="1:22" ht="21" customHeight="1">
      <c r="A25" s="4" t="s">
        <v>30</v>
      </c>
      <c r="B25" s="5"/>
      <c r="C25" s="5"/>
      <c r="D25" s="5"/>
      <c r="E25" s="6">
        <v>2000</v>
      </c>
      <c r="F25" s="6">
        <v>2394</v>
      </c>
      <c r="G25" s="6">
        <f t="shared" si="3"/>
        <v>4394</v>
      </c>
      <c r="H25" s="5"/>
      <c r="I25" s="5"/>
      <c r="J25" s="5"/>
      <c r="K25" s="6">
        <v>32</v>
      </c>
      <c r="L25" s="6">
        <v>44</v>
      </c>
      <c r="M25" s="6">
        <f t="shared" si="4"/>
        <v>76</v>
      </c>
      <c r="N25" s="5"/>
      <c r="O25" s="5"/>
      <c r="P25" s="5"/>
      <c r="Q25" s="6"/>
      <c r="R25" s="6"/>
      <c r="S25" s="6"/>
      <c r="T25" s="9">
        <f t="shared" si="0"/>
        <v>2032</v>
      </c>
      <c r="U25" s="9">
        <f t="shared" si="1"/>
        <v>2438</v>
      </c>
      <c r="V25" s="9">
        <f t="shared" si="2"/>
        <v>4470</v>
      </c>
    </row>
    <row r="26" spans="1:22" ht="21" customHeight="1">
      <c r="A26" s="4" t="s">
        <v>31</v>
      </c>
      <c r="B26" s="5"/>
      <c r="C26" s="5"/>
      <c r="D26" s="5"/>
      <c r="E26" s="6"/>
      <c r="F26" s="6"/>
      <c r="G26" s="6"/>
      <c r="H26" s="5"/>
      <c r="I26" s="5"/>
      <c r="J26" s="5"/>
      <c r="K26" s="6">
        <v>493</v>
      </c>
      <c r="L26" s="6">
        <v>1007</v>
      </c>
      <c r="M26" s="6">
        <f t="shared" si="4"/>
        <v>1500</v>
      </c>
      <c r="N26" s="5"/>
      <c r="O26" s="5"/>
      <c r="P26" s="5"/>
      <c r="Q26" s="6">
        <v>26</v>
      </c>
      <c r="R26" s="6">
        <v>29</v>
      </c>
      <c r="S26" s="6">
        <f t="shared" si="5"/>
        <v>55</v>
      </c>
      <c r="T26" s="9">
        <f t="shared" si="0"/>
        <v>519</v>
      </c>
      <c r="U26" s="9">
        <f t="shared" si="1"/>
        <v>1036</v>
      </c>
      <c r="V26" s="9">
        <f t="shared" si="2"/>
        <v>1555</v>
      </c>
    </row>
    <row r="27" spans="1:22" ht="21" customHeight="1">
      <c r="A27" s="4" t="s">
        <v>32</v>
      </c>
      <c r="B27" s="5"/>
      <c r="C27" s="5"/>
      <c r="D27" s="5"/>
      <c r="E27" s="6"/>
      <c r="F27" s="6"/>
      <c r="G27" s="6"/>
      <c r="H27" s="5"/>
      <c r="I27" s="5"/>
      <c r="J27" s="5"/>
      <c r="K27" s="6">
        <v>11</v>
      </c>
      <c r="L27" s="6">
        <v>15</v>
      </c>
      <c r="M27" s="6">
        <f>SUM(K27:L27)</f>
        <v>26</v>
      </c>
      <c r="N27" s="5"/>
      <c r="O27" s="5"/>
      <c r="P27" s="5"/>
      <c r="Q27" s="6">
        <v>18</v>
      </c>
      <c r="R27" s="6">
        <v>24</v>
      </c>
      <c r="S27" s="6">
        <f>SUM(Q27:R27)</f>
        <v>42</v>
      </c>
      <c r="T27" s="9">
        <f t="shared" si="0"/>
        <v>29</v>
      </c>
      <c r="U27" s="9">
        <f t="shared" si="1"/>
        <v>39</v>
      </c>
      <c r="V27" s="9">
        <f t="shared" si="2"/>
        <v>68</v>
      </c>
    </row>
    <row r="28" spans="1:22" ht="21" customHeight="1">
      <c r="A28" s="4" t="s">
        <v>33</v>
      </c>
      <c r="B28" s="5"/>
      <c r="C28" s="5"/>
      <c r="D28" s="5"/>
      <c r="E28" s="6"/>
      <c r="F28" s="6"/>
      <c r="G28" s="6"/>
      <c r="H28" s="5"/>
      <c r="I28" s="5"/>
      <c r="J28" s="5"/>
      <c r="K28" s="6">
        <v>6</v>
      </c>
      <c r="L28" s="6">
        <v>65</v>
      </c>
      <c r="M28" s="6">
        <f>SUM(K28:L28)</f>
        <v>71</v>
      </c>
      <c r="N28" s="5"/>
      <c r="O28" s="5"/>
      <c r="P28" s="5"/>
      <c r="Q28" s="6"/>
      <c r="R28" s="6"/>
      <c r="S28" s="6"/>
      <c r="T28" s="9">
        <f t="shared" si="0"/>
        <v>6</v>
      </c>
      <c r="U28" s="9">
        <f t="shared" si="1"/>
        <v>65</v>
      </c>
      <c r="V28" s="9">
        <f t="shared" si="2"/>
        <v>71</v>
      </c>
    </row>
    <row r="29" spans="1:22" ht="21" customHeight="1">
      <c r="A29" s="4" t="s">
        <v>34</v>
      </c>
      <c r="B29" s="5"/>
      <c r="C29" s="5"/>
      <c r="D29" s="5"/>
      <c r="E29" s="6"/>
      <c r="F29" s="6"/>
      <c r="G29" s="6"/>
      <c r="H29" s="5"/>
      <c r="I29" s="5"/>
      <c r="J29" s="5"/>
      <c r="K29" s="6">
        <v>7</v>
      </c>
      <c r="L29" s="6">
        <v>9</v>
      </c>
      <c r="M29" s="6">
        <f t="shared" si="4"/>
        <v>16</v>
      </c>
      <c r="N29" s="5"/>
      <c r="O29" s="5"/>
      <c r="P29" s="5"/>
      <c r="Q29" s="6"/>
      <c r="R29" s="6"/>
      <c r="S29" s="6"/>
      <c r="T29" s="9">
        <f t="shared" si="0"/>
        <v>7</v>
      </c>
      <c r="U29" s="9">
        <f t="shared" si="1"/>
        <v>9</v>
      </c>
      <c r="V29" s="9">
        <f t="shared" si="2"/>
        <v>16</v>
      </c>
    </row>
    <row r="30" spans="1:22" ht="21" customHeight="1">
      <c r="A30" s="4" t="s">
        <v>35</v>
      </c>
      <c r="B30" s="5"/>
      <c r="C30" s="5"/>
      <c r="D30" s="5"/>
      <c r="E30" s="6"/>
      <c r="F30" s="6"/>
      <c r="G30" s="6"/>
      <c r="H30" s="5"/>
      <c r="I30" s="5"/>
      <c r="J30" s="5"/>
      <c r="K30" s="6">
        <v>3</v>
      </c>
      <c r="L30" s="6">
        <v>2</v>
      </c>
      <c r="M30" s="6">
        <f t="shared" si="4"/>
        <v>5</v>
      </c>
      <c r="N30" s="5"/>
      <c r="O30" s="5"/>
      <c r="P30" s="5"/>
      <c r="Q30" s="6">
        <v>13</v>
      </c>
      <c r="R30" s="6">
        <v>18</v>
      </c>
      <c r="S30" s="6">
        <f t="shared" si="5"/>
        <v>31</v>
      </c>
      <c r="T30" s="9">
        <f t="shared" si="0"/>
        <v>16</v>
      </c>
      <c r="U30" s="9">
        <f t="shared" si="1"/>
        <v>20</v>
      </c>
      <c r="V30" s="9">
        <f t="shared" si="2"/>
        <v>36</v>
      </c>
    </row>
    <row r="31" spans="1:22" ht="21" customHeight="1">
      <c r="A31" s="4" t="s">
        <v>36</v>
      </c>
      <c r="B31" s="5"/>
      <c r="C31" s="5"/>
      <c r="D31" s="5"/>
      <c r="E31" s="6"/>
      <c r="F31" s="6"/>
      <c r="G31" s="6"/>
      <c r="H31" s="5"/>
      <c r="I31" s="5"/>
      <c r="J31" s="5"/>
      <c r="K31" s="6">
        <v>11</v>
      </c>
      <c r="L31" s="6">
        <v>24</v>
      </c>
      <c r="M31" s="6">
        <f t="shared" si="4"/>
        <v>35</v>
      </c>
      <c r="N31" s="5"/>
      <c r="O31" s="5"/>
      <c r="P31" s="5"/>
      <c r="Q31" s="6">
        <v>16</v>
      </c>
      <c r="R31" s="6">
        <v>21</v>
      </c>
      <c r="S31" s="6">
        <f t="shared" si="5"/>
        <v>37</v>
      </c>
      <c r="T31" s="9">
        <f t="shared" si="0"/>
        <v>27</v>
      </c>
      <c r="U31" s="9">
        <f t="shared" si="1"/>
        <v>45</v>
      </c>
      <c r="V31" s="9">
        <f t="shared" si="2"/>
        <v>72</v>
      </c>
    </row>
    <row r="32" spans="1:22" ht="21" customHeight="1">
      <c r="A32" s="4" t="s">
        <v>37</v>
      </c>
      <c r="B32" s="5"/>
      <c r="C32" s="5"/>
      <c r="D32" s="5"/>
      <c r="E32" s="6"/>
      <c r="F32" s="6"/>
      <c r="G32" s="6"/>
      <c r="H32" s="5"/>
      <c r="I32" s="5"/>
      <c r="J32" s="5"/>
      <c r="K32" s="6">
        <v>33</v>
      </c>
      <c r="L32" s="6">
        <v>72</v>
      </c>
      <c r="M32" s="6">
        <f t="shared" si="4"/>
        <v>105</v>
      </c>
      <c r="N32" s="5"/>
      <c r="O32" s="5"/>
      <c r="P32" s="5"/>
      <c r="Q32" s="6">
        <v>14</v>
      </c>
      <c r="R32" s="6">
        <v>34</v>
      </c>
      <c r="S32" s="6">
        <f t="shared" si="5"/>
        <v>48</v>
      </c>
      <c r="T32" s="9">
        <f t="shared" si="0"/>
        <v>47</v>
      </c>
      <c r="U32" s="9">
        <f t="shared" si="1"/>
        <v>106</v>
      </c>
      <c r="V32" s="9">
        <f t="shared" si="2"/>
        <v>153</v>
      </c>
    </row>
    <row r="33" spans="1:22" ht="21" customHeight="1">
      <c r="A33" s="4" t="s">
        <v>38</v>
      </c>
      <c r="B33" s="5"/>
      <c r="C33" s="5"/>
      <c r="D33" s="5"/>
      <c r="E33" s="6"/>
      <c r="F33" s="6"/>
      <c r="G33" s="6"/>
      <c r="H33" s="5"/>
      <c r="I33" s="5"/>
      <c r="J33" s="5"/>
      <c r="K33" s="6">
        <v>12</v>
      </c>
      <c r="L33" s="6">
        <v>83</v>
      </c>
      <c r="M33" s="6">
        <f t="shared" si="4"/>
        <v>95</v>
      </c>
      <c r="N33" s="5"/>
      <c r="O33" s="5"/>
      <c r="P33" s="5"/>
      <c r="Q33" s="6"/>
      <c r="R33" s="6"/>
      <c r="S33" s="6"/>
      <c r="T33" s="9">
        <f t="shared" si="0"/>
        <v>12</v>
      </c>
      <c r="U33" s="9">
        <f t="shared" si="1"/>
        <v>83</v>
      </c>
      <c r="V33" s="9">
        <f t="shared" si="2"/>
        <v>95</v>
      </c>
    </row>
    <row r="34" spans="1:22" ht="21" customHeight="1">
      <c r="A34" s="4" t="s">
        <v>39</v>
      </c>
      <c r="B34" s="5"/>
      <c r="C34" s="5"/>
      <c r="D34" s="5"/>
      <c r="E34" s="6"/>
      <c r="F34" s="6"/>
      <c r="G34" s="6"/>
      <c r="H34" s="5"/>
      <c r="I34" s="5"/>
      <c r="J34" s="5"/>
      <c r="K34" s="6">
        <v>7</v>
      </c>
      <c r="L34" s="6">
        <v>16</v>
      </c>
      <c r="M34" s="6">
        <f>SUM(K34:L34)</f>
        <v>23</v>
      </c>
      <c r="N34" s="5"/>
      <c r="O34" s="5"/>
      <c r="P34" s="5"/>
      <c r="Q34" s="6"/>
      <c r="R34" s="6"/>
      <c r="S34" s="6"/>
      <c r="T34" s="9">
        <f t="shared" si="0"/>
        <v>7</v>
      </c>
      <c r="U34" s="9">
        <f t="shared" si="1"/>
        <v>16</v>
      </c>
      <c r="V34" s="9">
        <f t="shared" si="2"/>
        <v>23</v>
      </c>
    </row>
    <row r="35" spans="1:22" ht="21" customHeight="1">
      <c r="A35" s="4" t="s">
        <v>40</v>
      </c>
      <c r="B35" s="5"/>
      <c r="C35" s="5"/>
      <c r="D35" s="5"/>
      <c r="E35" s="6">
        <v>212</v>
      </c>
      <c r="F35" s="6">
        <v>761</v>
      </c>
      <c r="G35" s="6">
        <f t="shared" si="3"/>
        <v>973</v>
      </c>
      <c r="H35" s="5"/>
      <c r="I35" s="5"/>
      <c r="J35" s="5"/>
      <c r="K35" s="6">
        <v>1</v>
      </c>
      <c r="L35" s="6">
        <v>6</v>
      </c>
      <c r="M35" s="6">
        <f>SUM(K35:L35)</f>
        <v>7</v>
      </c>
      <c r="N35" s="5"/>
      <c r="O35" s="5"/>
      <c r="P35" s="5"/>
      <c r="Q35" s="6"/>
      <c r="R35" s="6"/>
      <c r="S35" s="6"/>
      <c r="T35" s="9">
        <f t="shared" si="0"/>
        <v>213</v>
      </c>
      <c r="U35" s="9">
        <f t="shared" si="1"/>
        <v>767</v>
      </c>
      <c r="V35" s="9">
        <f t="shared" si="2"/>
        <v>980</v>
      </c>
    </row>
    <row r="36" spans="1:22" ht="21" customHeight="1">
      <c r="A36" s="4" t="s">
        <v>41</v>
      </c>
      <c r="B36" s="5"/>
      <c r="C36" s="5"/>
      <c r="D36" s="5"/>
      <c r="E36" s="6">
        <v>61</v>
      </c>
      <c r="F36" s="6">
        <v>174</v>
      </c>
      <c r="G36" s="6">
        <f t="shared" si="3"/>
        <v>235</v>
      </c>
      <c r="H36" s="5"/>
      <c r="I36" s="5"/>
      <c r="J36" s="5"/>
      <c r="K36" s="6"/>
      <c r="L36" s="6"/>
      <c r="M36" s="6"/>
      <c r="N36" s="5"/>
      <c r="O36" s="5"/>
      <c r="P36" s="5"/>
      <c r="Q36" s="6"/>
      <c r="R36" s="6"/>
      <c r="S36" s="6"/>
      <c r="T36" s="9">
        <f t="shared" si="0"/>
        <v>61</v>
      </c>
      <c r="U36" s="9">
        <f t="shared" si="1"/>
        <v>174</v>
      </c>
      <c r="V36" s="9">
        <f t="shared" si="2"/>
        <v>235</v>
      </c>
    </row>
    <row r="37" spans="1:22" ht="21" customHeight="1">
      <c r="A37" s="4" t="s">
        <v>42</v>
      </c>
      <c r="B37" s="5"/>
      <c r="C37" s="5"/>
      <c r="D37" s="5"/>
      <c r="E37" s="6">
        <v>36</v>
      </c>
      <c r="F37" s="6">
        <v>184</v>
      </c>
      <c r="G37" s="6">
        <f t="shared" si="3"/>
        <v>220</v>
      </c>
      <c r="H37" s="5"/>
      <c r="I37" s="5"/>
      <c r="J37" s="5"/>
      <c r="K37" s="6"/>
      <c r="L37" s="6"/>
      <c r="M37" s="6"/>
      <c r="N37" s="5"/>
      <c r="O37" s="5"/>
      <c r="P37" s="5"/>
      <c r="Q37" s="6"/>
      <c r="R37" s="6"/>
      <c r="S37" s="6"/>
      <c r="T37" s="9">
        <f t="shared" si="0"/>
        <v>36</v>
      </c>
      <c r="U37" s="9">
        <f t="shared" si="1"/>
        <v>184</v>
      </c>
      <c r="V37" s="9">
        <f t="shared" si="2"/>
        <v>220</v>
      </c>
    </row>
    <row r="38" spans="1:22" ht="21" customHeight="1">
      <c r="A38" s="4" t="s">
        <v>43</v>
      </c>
      <c r="B38" s="5"/>
      <c r="C38" s="5"/>
      <c r="D38" s="5"/>
      <c r="E38" s="6"/>
      <c r="F38" s="6"/>
      <c r="G38" s="6"/>
      <c r="H38" s="5"/>
      <c r="I38" s="5"/>
      <c r="J38" s="5"/>
      <c r="K38" s="6">
        <v>35</v>
      </c>
      <c r="L38" s="6">
        <v>52</v>
      </c>
      <c r="M38" s="6">
        <f>SUM(K38:L38)</f>
        <v>87</v>
      </c>
      <c r="N38" s="5"/>
      <c r="O38" s="5"/>
      <c r="P38" s="5"/>
      <c r="Q38" s="6">
        <v>8</v>
      </c>
      <c r="R38" s="6">
        <v>14</v>
      </c>
      <c r="S38" s="6">
        <f>SUM(Q38:R38)</f>
        <v>22</v>
      </c>
      <c r="T38" s="9">
        <f t="shared" si="0"/>
        <v>43</v>
      </c>
      <c r="U38" s="9">
        <f t="shared" si="1"/>
        <v>66</v>
      </c>
      <c r="V38" s="9">
        <f t="shared" si="2"/>
        <v>109</v>
      </c>
    </row>
    <row r="39" spans="1:22" ht="21" customHeight="1">
      <c r="A39" s="4" t="s">
        <v>44</v>
      </c>
      <c r="B39" s="5"/>
      <c r="C39" s="5"/>
      <c r="D39" s="5"/>
      <c r="E39" s="6">
        <v>17</v>
      </c>
      <c r="F39" s="6">
        <v>3</v>
      </c>
      <c r="G39" s="6">
        <f t="shared" si="3"/>
        <v>20</v>
      </c>
      <c r="H39" s="5"/>
      <c r="I39" s="5"/>
      <c r="J39" s="5"/>
      <c r="K39" s="6"/>
      <c r="L39" s="6"/>
      <c r="M39" s="6"/>
      <c r="N39" s="5"/>
      <c r="O39" s="5"/>
      <c r="P39" s="5"/>
      <c r="Q39" s="6"/>
      <c r="R39" s="6"/>
      <c r="S39" s="6"/>
      <c r="T39" s="9">
        <f t="shared" si="0"/>
        <v>17</v>
      </c>
      <c r="U39" s="9">
        <f t="shared" si="1"/>
        <v>3</v>
      </c>
      <c r="V39" s="9">
        <f t="shared" si="2"/>
        <v>20</v>
      </c>
    </row>
    <row r="40" spans="1:22" ht="21.75" customHeight="1">
      <c r="A40" s="4" t="s">
        <v>45</v>
      </c>
      <c r="B40" s="5"/>
      <c r="C40" s="5"/>
      <c r="D40" s="5"/>
      <c r="E40" s="6"/>
      <c r="F40" s="6"/>
      <c r="G40" s="6"/>
      <c r="H40" s="5"/>
      <c r="I40" s="5"/>
      <c r="J40" s="5"/>
      <c r="K40" s="6"/>
      <c r="L40" s="6"/>
      <c r="M40" s="6"/>
      <c r="N40" s="5"/>
      <c r="O40" s="5"/>
      <c r="P40" s="5"/>
      <c r="Q40" s="6">
        <v>3</v>
      </c>
      <c r="R40" s="6">
        <v>57</v>
      </c>
      <c r="S40" s="6">
        <f t="shared" si="5"/>
        <v>60</v>
      </c>
      <c r="T40" s="9">
        <f t="shared" si="0"/>
        <v>3</v>
      </c>
      <c r="U40" s="9">
        <f t="shared" si="1"/>
        <v>57</v>
      </c>
      <c r="V40" s="9">
        <f t="shared" si="2"/>
        <v>60</v>
      </c>
    </row>
    <row r="41" spans="1:22" ht="22.5" customHeight="1">
      <c r="A41" s="4" t="s">
        <v>46</v>
      </c>
      <c r="B41" s="5"/>
      <c r="C41" s="5"/>
      <c r="D41" s="5"/>
      <c r="E41" s="6"/>
      <c r="F41" s="6"/>
      <c r="G41" s="6"/>
      <c r="H41" s="5"/>
      <c r="I41" s="5"/>
      <c r="J41" s="5"/>
      <c r="K41" s="6">
        <v>11</v>
      </c>
      <c r="L41" s="6">
        <v>43</v>
      </c>
      <c r="M41" s="6">
        <f t="shared" si="4"/>
        <v>54</v>
      </c>
      <c r="N41" s="5"/>
      <c r="O41" s="5"/>
      <c r="P41" s="5"/>
      <c r="Q41" s="6">
        <v>7</v>
      </c>
      <c r="R41" s="6">
        <v>13</v>
      </c>
      <c r="S41" s="6">
        <f t="shared" si="5"/>
        <v>20</v>
      </c>
      <c r="T41" s="9">
        <f t="shared" si="0"/>
        <v>18</v>
      </c>
      <c r="U41" s="9">
        <f t="shared" si="1"/>
        <v>56</v>
      </c>
      <c r="V41" s="9">
        <f t="shared" si="2"/>
        <v>74</v>
      </c>
    </row>
    <row r="42" spans="1:22" ht="22.5" customHeight="1">
      <c r="A42" s="4" t="s">
        <v>47</v>
      </c>
      <c r="B42" s="5"/>
      <c r="C42" s="5"/>
      <c r="D42" s="5"/>
      <c r="E42" s="6"/>
      <c r="F42" s="6"/>
      <c r="G42" s="6"/>
      <c r="H42" s="5"/>
      <c r="I42" s="5"/>
      <c r="J42" s="5"/>
      <c r="K42" s="6">
        <v>3</v>
      </c>
      <c r="L42" s="6">
        <v>9</v>
      </c>
      <c r="M42" s="6">
        <f t="shared" si="4"/>
        <v>12</v>
      </c>
      <c r="N42" s="5"/>
      <c r="O42" s="5"/>
      <c r="P42" s="5"/>
      <c r="Q42" s="6"/>
      <c r="R42" s="6"/>
      <c r="S42" s="6"/>
      <c r="T42" s="9">
        <f t="shared" si="0"/>
        <v>3</v>
      </c>
      <c r="U42" s="9">
        <f t="shared" si="1"/>
        <v>9</v>
      </c>
      <c r="V42" s="9">
        <f t="shared" si="2"/>
        <v>12</v>
      </c>
    </row>
    <row r="43" spans="1:22" ht="44.25" customHeight="1">
      <c r="A43" s="4" t="s">
        <v>48</v>
      </c>
      <c r="B43" s="5"/>
      <c r="C43" s="5"/>
      <c r="D43" s="5"/>
      <c r="E43" s="6"/>
      <c r="F43" s="6"/>
      <c r="G43" s="6"/>
      <c r="H43" s="5"/>
      <c r="I43" s="5"/>
      <c r="J43" s="5"/>
      <c r="K43" s="6">
        <v>1</v>
      </c>
      <c r="L43" s="6">
        <v>3</v>
      </c>
      <c r="M43" s="6">
        <f t="shared" si="4"/>
        <v>4</v>
      </c>
      <c r="N43" s="5"/>
      <c r="O43" s="5"/>
      <c r="P43" s="5"/>
      <c r="Q43" s="6"/>
      <c r="R43" s="6"/>
      <c r="S43" s="6"/>
      <c r="T43" s="9">
        <f t="shared" si="0"/>
        <v>1</v>
      </c>
      <c r="U43" s="9">
        <f t="shared" si="1"/>
        <v>3</v>
      </c>
      <c r="V43" s="9">
        <f t="shared" si="2"/>
        <v>4</v>
      </c>
    </row>
    <row r="44" spans="1:22" ht="54.75" customHeight="1">
      <c r="A44" s="4" t="s">
        <v>49</v>
      </c>
      <c r="B44" s="5"/>
      <c r="C44" s="5"/>
      <c r="D44" s="5"/>
      <c r="E44" s="6"/>
      <c r="F44" s="6"/>
      <c r="G44" s="6"/>
      <c r="H44" s="5"/>
      <c r="I44" s="5"/>
      <c r="J44" s="5"/>
      <c r="K44" s="6"/>
      <c r="L44" s="6"/>
      <c r="M44" s="6"/>
      <c r="N44" s="5"/>
      <c r="O44" s="5"/>
      <c r="P44" s="5"/>
      <c r="Q44" s="6">
        <v>15</v>
      </c>
      <c r="R44" s="6">
        <v>31</v>
      </c>
      <c r="S44" s="6">
        <f t="shared" si="5"/>
        <v>46</v>
      </c>
      <c r="T44" s="9">
        <f t="shared" si="0"/>
        <v>15</v>
      </c>
      <c r="U44" s="9">
        <f t="shared" si="1"/>
        <v>31</v>
      </c>
      <c r="V44" s="9">
        <f t="shared" si="2"/>
        <v>46</v>
      </c>
    </row>
    <row r="45" spans="1:22" ht="39" customHeight="1">
      <c r="A45" s="4" t="s">
        <v>50</v>
      </c>
      <c r="B45" s="5"/>
      <c r="C45" s="5"/>
      <c r="D45" s="5"/>
      <c r="E45" s="6"/>
      <c r="F45" s="6"/>
      <c r="G45" s="6"/>
      <c r="H45" s="5"/>
      <c r="I45" s="5"/>
      <c r="J45" s="5"/>
      <c r="K45" s="6">
        <v>2</v>
      </c>
      <c r="L45" s="6">
        <v>56</v>
      </c>
      <c r="M45" s="6">
        <f t="shared" si="4"/>
        <v>58</v>
      </c>
      <c r="N45" s="5"/>
      <c r="O45" s="5"/>
      <c r="P45" s="5"/>
      <c r="Q45" s="6"/>
      <c r="R45" s="6"/>
      <c r="S45" s="6"/>
      <c r="T45" s="9">
        <f t="shared" si="0"/>
        <v>2</v>
      </c>
      <c r="U45" s="9">
        <f t="shared" si="1"/>
        <v>56</v>
      </c>
      <c r="V45" s="9">
        <f t="shared" si="2"/>
        <v>58</v>
      </c>
    </row>
    <row r="46" spans="1:22" ht="79.5" customHeight="1">
      <c r="A46" s="4" t="s">
        <v>51</v>
      </c>
      <c r="B46" s="5"/>
      <c r="C46" s="5"/>
      <c r="D46" s="5"/>
      <c r="E46" s="6"/>
      <c r="F46" s="6"/>
      <c r="G46" s="6"/>
      <c r="H46" s="5"/>
      <c r="I46" s="5"/>
      <c r="J46" s="5"/>
      <c r="K46" s="6"/>
      <c r="L46" s="6"/>
      <c r="M46" s="6"/>
      <c r="N46" s="5"/>
      <c r="O46" s="5"/>
      <c r="P46" s="5"/>
      <c r="Q46" s="6">
        <v>6</v>
      </c>
      <c r="R46" s="6">
        <v>8</v>
      </c>
      <c r="S46" s="6">
        <f t="shared" si="5"/>
        <v>14</v>
      </c>
      <c r="T46" s="9">
        <f t="shared" si="0"/>
        <v>6</v>
      </c>
      <c r="U46" s="9">
        <f t="shared" si="1"/>
        <v>8</v>
      </c>
      <c r="V46" s="9">
        <f t="shared" si="2"/>
        <v>14</v>
      </c>
    </row>
    <row r="47" spans="1:22" ht="62.25" customHeight="1">
      <c r="A47" s="4" t="s">
        <v>52</v>
      </c>
      <c r="B47" s="5"/>
      <c r="C47" s="5"/>
      <c r="D47" s="5"/>
      <c r="E47" s="6"/>
      <c r="F47" s="6"/>
      <c r="G47" s="6"/>
      <c r="H47" s="5"/>
      <c r="I47" s="5"/>
      <c r="J47" s="5"/>
      <c r="K47" s="6"/>
      <c r="L47" s="6"/>
      <c r="M47" s="6"/>
      <c r="N47" s="5"/>
      <c r="O47" s="5"/>
      <c r="P47" s="5"/>
      <c r="Q47" s="6">
        <v>7</v>
      </c>
      <c r="R47" s="6">
        <v>10</v>
      </c>
      <c r="S47" s="6">
        <f t="shared" si="5"/>
        <v>17</v>
      </c>
      <c r="T47" s="9">
        <f t="shared" si="0"/>
        <v>7</v>
      </c>
      <c r="U47" s="9">
        <f t="shared" si="1"/>
        <v>10</v>
      </c>
      <c r="V47" s="9">
        <f t="shared" si="2"/>
        <v>17</v>
      </c>
    </row>
    <row r="48" spans="1:22" ht="60.75" customHeight="1">
      <c r="A48" s="4" t="s">
        <v>53</v>
      </c>
      <c r="B48" s="5"/>
      <c r="C48" s="5"/>
      <c r="D48" s="5"/>
      <c r="E48" s="6"/>
      <c r="F48" s="6"/>
      <c r="G48" s="6"/>
      <c r="H48" s="5"/>
      <c r="I48" s="5"/>
      <c r="J48" s="5"/>
      <c r="K48" s="6">
        <v>3</v>
      </c>
      <c r="L48" s="6">
        <v>7</v>
      </c>
      <c r="M48" s="6">
        <f t="shared" si="4"/>
        <v>10</v>
      </c>
      <c r="N48" s="5"/>
      <c r="O48" s="5"/>
      <c r="P48" s="5"/>
      <c r="Q48" s="6"/>
      <c r="R48" s="6"/>
      <c r="S48" s="6"/>
      <c r="T48" s="9">
        <f t="shared" si="0"/>
        <v>3</v>
      </c>
      <c r="U48" s="9">
        <f t="shared" si="1"/>
        <v>7</v>
      </c>
      <c r="V48" s="9">
        <f t="shared" si="2"/>
        <v>10</v>
      </c>
    </row>
    <row r="49" spans="1:26" ht="41.25" customHeight="1">
      <c r="A49" s="4" t="s">
        <v>54</v>
      </c>
      <c r="B49" s="5"/>
      <c r="C49" s="5"/>
      <c r="D49" s="5"/>
      <c r="E49" s="6"/>
      <c r="F49" s="6"/>
      <c r="G49" s="6"/>
      <c r="H49" s="5"/>
      <c r="I49" s="5"/>
      <c r="J49" s="5"/>
      <c r="K49" s="6">
        <v>0</v>
      </c>
      <c r="L49" s="6">
        <v>2</v>
      </c>
      <c r="M49" s="6">
        <f t="shared" si="4"/>
        <v>2</v>
      </c>
      <c r="N49" s="5"/>
      <c r="O49" s="5"/>
      <c r="P49" s="5"/>
      <c r="Q49" s="6">
        <v>0</v>
      </c>
      <c r="R49" s="6">
        <v>2</v>
      </c>
      <c r="S49" s="6">
        <f>SUM(Q49:R49)</f>
        <v>2</v>
      </c>
      <c r="T49" s="9">
        <f t="shared" si="0"/>
        <v>0</v>
      </c>
      <c r="U49" s="9">
        <f t="shared" si="1"/>
        <v>4</v>
      </c>
      <c r="V49" s="9">
        <f t="shared" si="2"/>
        <v>4</v>
      </c>
      <c r="W49" s="10"/>
    </row>
    <row r="50" spans="1:26" ht="23.25" customHeight="1">
      <c r="A50" s="1" t="s">
        <v>7</v>
      </c>
      <c r="B50" s="11">
        <f>SUM(B5:B49)</f>
        <v>144</v>
      </c>
      <c r="C50" s="11">
        <f t="shared" ref="C50:S50" si="7">SUM(C5:C49)</f>
        <v>452</v>
      </c>
      <c r="D50" s="11">
        <f t="shared" si="7"/>
        <v>596</v>
      </c>
      <c r="E50" s="11">
        <f t="shared" si="7"/>
        <v>8190</v>
      </c>
      <c r="F50" s="11">
        <f t="shared" si="7"/>
        <v>13632</v>
      </c>
      <c r="G50" s="11">
        <f t="shared" si="7"/>
        <v>21822</v>
      </c>
      <c r="H50" s="11">
        <f t="shared" si="7"/>
        <v>18</v>
      </c>
      <c r="I50" s="11">
        <f t="shared" si="7"/>
        <v>21</v>
      </c>
      <c r="J50" s="11">
        <f t="shared" si="7"/>
        <v>39</v>
      </c>
      <c r="K50" s="11">
        <f t="shared" si="7"/>
        <v>1834</v>
      </c>
      <c r="L50" s="11">
        <f t="shared" si="7"/>
        <v>3825</v>
      </c>
      <c r="M50" s="11">
        <f t="shared" si="7"/>
        <v>5659</v>
      </c>
      <c r="N50" s="11">
        <f t="shared" si="7"/>
        <v>377</v>
      </c>
      <c r="O50" s="11">
        <f t="shared" si="7"/>
        <v>493</v>
      </c>
      <c r="P50" s="11">
        <f>SUM(P5:P49)</f>
        <v>870</v>
      </c>
      <c r="Q50" s="11">
        <f t="shared" si="7"/>
        <v>790</v>
      </c>
      <c r="R50" s="11">
        <f t="shared" si="7"/>
        <v>1134</v>
      </c>
      <c r="S50" s="11">
        <f t="shared" si="7"/>
        <v>1924</v>
      </c>
      <c r="T50" s="11">
        <f>SUM(T5:T49)</f>
        <v>11353</v>
      </c>
      <c r="U50" s="11">
        <f t="shared" ref="U50:V50" si="8">SUM(U5:U49)</f>
        <v>19557</v>
      </c>
      <c r="V50" s="11">
        <f t="shared" si="8"/>
        <v>30910</v>
      </c>
      <c r="X50" s="10"/>
      <c r="Y50" s="10"/>
      <c r="Z50" s="10"/>
    </row>
    <row r="51" spans="1:26" ht="20.25" customHeight="1">
      <c r="A51" s="12" t="s">
        <v>55</v>
      </c>
      <c r="B51" s="5"/>
      <c r="C51" s="5"/>
      <c r="D51" s="5"/>
      <c r="E51" s="6"/>
      <c r="F51" s="6"/>
      <c r="G51" s="6"/>
      <c r="H51" s="5"/>
      <c r="I51" s="5"/>
      <c r="J51" s="5"/>
      <c r="K51" s="6"/>
      <c r="L51" s="6"/>
      <c r="M51" s="6"/>
      <c r="N51" s="5"/>
      <c r="O51" s="5"/>
      <c r="P51" s="5"/>
      <c r="Q51" s="6"/>
      <c r="R51" s="6"/>
      <c r="S51" s="6"/>
      <c r="T51" s="9"/>
      <c r="U51" s="9"/>
      <c r="V51" s="9"/>
    </row>
    <row r="52" spans="1:26" ht="20.25" customHeight="1">
      <c r="A52" s="4" t="s">
        <v>62</v>
      </c>
      <c r="B52" s="5"/>
      <c r="C52" s="5"/>
      <c r="D52" s="5"/>
      <c r="E52" s="6"/>
      <c r="F52" s="6"/>
      <c r="G52" s="6"/>
      <c r="H52" s="5"/>
      <c r="I52" s="5"/>
      <c r="J52" s="5"/>
      <c r="K52" s="6"/>
      <c r="L52" s="6"/>
      <c r="M52" s="6"/>
      <c r="N52" s="5">
        <v>92</v>
      </c>
      <c r="O52" s="5">
        <v>81</v>
      </c>
      <c r="P52" s="5">
        <f>SUM(N52:O52)</f>
        <v>173</v>
      </c>
      <c r="Q52" s="6"/>
      <c r="R52" s="6"/>
      <c r="S52" s="6"/>
      <c r="T52" s="9">
        <f>SUM(B52,E52,H52,K52,N52,Q52)</f>
        <v>92</v>
      </c>
      <c r="U52" s="9">
        <f t="shared" ref="U52" si="9">SUM(C52,F52,I52,L52,O52,R52)</f>
        <v>81</v>
      </c>
      <c r="V52" s="9">
        <f t="shared" ref="V52" si="10">SUM(D52,G52,J52,M52,P52,S52)</f>
        <v>173</v>
      </c>
    </row>
    <row r="53" spans="1:26" ht="19.5" customHeight="1">
      <c r="A53" s="4" t="s">
        <v>56</v>
      </c>
      <c r="B53" s="5"/>
      <c r="C53" s="5"/>
      <c r="D53" s="5"/>
      <c r="E53" s="6">
        <v>71</v>
      </c>
      <c r="F53" s="6">
        <v>84</v>
      </c>
      <c r="G53" s="6">
        <f>SUM(E53:F53)</f>
        <v>155</v>
      </c>
      <c r="H53" s="5"/>
      <c r="I53" s="5"/>
      <c r="J53" s="5"/>
      <c r="K53" s="6"/>
      <c r="L53" s="6"/>
      <c r="M53" s="6"/>
      <c r="N53" s="5"/>
      <c r="O53" s="5"/>
      <c r="P53" s="5"/>
      <c r="Q53" s="6"/>
      <c r="R53" s="6"/>
      <c r="S53" s="6"/>
      <c r="T53" s="9">
        <f t="shared" ref="T53:V58" si="11">SUM(B53,E53,H53,K53,N53,Q53)</f>
        <v>71</v>
      </c>
      <c r="U53" s="9">
        <f t="shared" si="11"/>
        <v>84</v>
      </c>
      <c r="V53" s="9">
        <f t="shared" si="11"/>
        <v>155</v>
      </c>
    </row>
    <row r="54" spans="1:26" ht="19.5" customHeight="1">
      <c r="A54" s="4" t="s">
        <v>57</v>
      </c>
      <c r="B54" s="5"/>
      <c r="C54" s="5"/>
      <c r="D54" s="5"/>
      <c r="E54" s="6">
        <v>17</v>
      </c>
      <c r="F54" s="6">
        <v>43</v>
      </c>
      <c r="G54" s="6">
        <f>SUM(E54:F54)</f>
        <v>60</v>
      </c>
      <c r="H54" s="5"/>
      <c r="I54" s="5"/>
      <c r="J54" s="5"/>
      <c r="K54" s="6"/>
      <c r="L54" s="6"/>
      <c r="M54" s="6"/>
      <c r="N54" s="5"/>
      <c r="O54" s="5"/>
      <c r="P54" s="5"/>
      <c r="Q54" s="6"/>
      <c r="R54" s="6"/>
      <c r="S54" s="6"/>
      <c r="T54" s="34">
        <f t="shared" si="11"/>
        <v>17</v>
      </c>
      <c r="U54" s="34">
        <f t="shared" si="11"/>
        <v>43</v>
      </c>
      <c r="V54" s="34">
        <f t="shared" si="11"/>
        <v>60</v>
      </c>
    </row>
    <row r="55" spans="1:26" ht="19.5" customHeight="1">
      <c r="A55" s="4" t="s">
        <v>65</v>
      </c>
      <c r="B55" s="5"/>
      <c r="C55" s="5"/>
      <c r="D55" s="5"/>
      <c r="E55" s="6">
        <v>70</v>
      </c>
      <c r="F55" s="6">
        <v>102</v>
      </c>
      <c r="G55" s="6">
        <f>SUM(E55:F55)</f>
        <v>172</v>
      </c>
      <c r="H55" s="5"/>
      <c r="I55" s="5"/>
      <c r="J55" s="5"/>
      <c r="K55" s="6"/>
      <c r="L55" s="6"/>
      <c r="M55" s="6"/>
      <c r="N55" s="5"/>
      <c r="O55" s="5"/>
      <c r="P55" s="5"/>
      <c r="Q55" s="6"/>
      <c r="R55" s="6"/>
      <c r="S55" s="6"/>
      <c r="T55" s="34">
        <f t="shared" ref="T55" si="12">SUM(B55,E55,H55,K55,N55,Q55)</f>
        <v>70</v>
      </c>
      <c r="U55" s="34">
        <f t="shared" ref="U55" si="13">SUM(C55,F55,I55,L55,O55,R55)</f>
        <v>102</v>
      </c>
      <c r="V55" s="34">
        <f t="shared" ref="V55" si="14">SUM(D55,G55,J55,M55,P55,S55)</f>
        <v>172</v>
      </c>
    </row>
    <row r="56" spans="1:26" s="30" customFormat="1" ht="21" customHeight="1">
      <c r="A56" s="35" t="s">
        <v>63</v>
      </c>
      <c r="B56" s="37"/>
      <c r="C56" s="37"/>
      <c r="D56" s="37"/>
      <c r="E56" s="41">
        <v>56</v>
      </c>
      <c r="F56" s="41">
        <v>101</v>
      </c>
      <c r="G56" s="41">
        <f>SUM(E56:F56)</f>
        <v>157</v>
      </c>
      <c r="H56" s="38"/>
      <c r="I56" s="38"/>
      <c r="J56" s="38"/>
      <c r="K56" s="36"/>
      <c r="L56" s="36"/>
      <c r="M56" s="36"/>
      <c r="N56" s="38"/>
      <c r="O56" s="38"/>
      <c r="P56" s="38"/>
      <c r="Q56" s="36"/>
      <c r="R56" s="36"/>
      <c r="S56" s="36"/>
      <c r="T56" s="39">
        <f t="shared" ref="T56:U57" si="15">SUM(E56,H56,K56,N56,Q56)</f>
        <v>56</v>
      </c>
      <c r="U56" s="39">
        <f t="shared" si="15"/>
        <v>101</v>
      </c>
      <c r="V56" s="39">
        <f t="shared" ref="V56:V57" si="16">SUM(T56:U56)</f>
        <v>157</v>
      </c>
    </row>
    <row r="57" spans="1:26" s="30" customFormat="1" ht="21" customHeight="1">
      <c r="A57" s="35" t="s">
        <v>64</v>
      </c>
      <c r="B57" s="37"/>
      <c r="C57" s="37"/>
      <c r="D57" s="37"/>
      <c r="E57" s="41">
        <v>211</v>
      </c>
      <c r="F57" s="41">
        <v>334</v>
      </c>
      <c r="G57" s="41">
        <f>SUM(E57:F57)</f>
        <v>545</v>
      </c>
      <c r="H57" s="38"/>
      <c r="I57" s="38"/>
      <c r="J57" s="38"/>
      <c r="K57" s="36"/>
      <c r="L57" s="36"/>
      <c r="M57" s="36"/>
      <c r="N57" s="38"/>
      <c r="O57" s="38"/>
      <c r="P57" s="38"/>
      <c r="Q57" s="36"/>
      <c r="R57" s="36"/>
      <c r="S57" s="36"/>
      <c r="T57" s="39">
        <f t="shared" si="15"/>
        <v>211</v>
      </c>
      <c r="U57" s="39">
        <f t="shared" si="15"/>
        <v>334</v>
      </c>
      <c r="V57" s="39">
        <f t="shared" si="16"/>
        <v>545</v>
      </c>
      <c r="W57" s="40"/>
      <c r="X57" s="40"/>
      <c r="Y57" s="40"/>
    </row>
    <row r="58" spans="1:26" ht="19.5" customHeight="1">
      <c r="A58" s="31" t="s">
        <v>7</v>
      </c>
      <c r="B58" s="32"/>
      <c r="C58" s="32"/>
      <c r="D58" s="32"/>
      <c r="E58" s="33">
        <f>SUM(E53:E57)</f>
        <v>425</v>
      </c>
      <c r="F58" s="33">
        <f t="shared" ref="F58:G58" si="17">SUM(F53:F57)</f>
        <v>664</v>
      </c>
      <c r="G58" s="33">
        <f t="shared" si="17"/>
        <v>1089</v>
      </c>
      <c r="H58" s="32"/>
      <c r="I58" s="32"/>
      <c r="J58" s="32"/>
      <c r="K58" s="33"/>
      <c r="L58" s="33"/>
      <c r="M58" s="33"/>
      <c r="N58" s="32">
        <f>SUM(N52:N57)</f>
        <v>92</v>
      </c>
      <c r="O58" s="32">
        <f t="shared" ref="O58:P58" si="18">SUM(O52:O57)</f>
        <v>81</v>
      </c>
      <c r="P58" s="32">
        <f t="shared" si="18"/>
        <v>173</v>
      </c>
      <c r="Q58" s="33"/>
      <c r="R58" s="33"/>
      <c r="S58" s="33"/>
      <c r="T58" s="13">
        <f>SUM(B58,E58,H58,K58,N58,Q58)</f>
        <v>517</v>
      </c>
      <c r="U58" s="13">
        <f t="shared" ref="U58:V58" si="19">SUM(U52:U57)</f>
        <v>745</v>
      </c>
      <c r="V58" s="13">
        <f t="shared" si="19"/>
        <v>1262</v>
      </c>
      <c r="W58" s="10"/>
    </row>
    <row r="59" spans="1:26" ht="19.5" customHeight="1">
      <c r="A59" s="14" t="s">
        <v>58</v>
      </c>
      <c r="B59" s="11">
        <f>SUM(B58,B50)</f>
        <v>144</v>
      </c>
      <c r="C59" s="11">
        <f>SUM(C58,C50)</f>
        <v>452</v>
      </c>
      <c r="D59" s="11">
        <f>SUM(D58,D50)</f>
        <v>596</v>
      </c>
      <c r="E59" s="11">
        <f>SUM(E58,E50)</f>
        <v>8615</v>
      </c>
      <c r="F59" s="11">
        <f>SUM(F58,F50)</f>
        <v>14296</v>
      </c>
      <c r="G59" s="11">
        <f>SUM(G58,G50)</f>
        <v>22911</v>
      </c>
      <c r="H59" s="11">
        <f>SUM(H58,H50)</f>
        <v>18</v>
      </c>
      <c r="I59" s="11">
        <f>SUM(I58,I50)</f>
        <v>21</v>
      </c>
      <c r="J59" s="11">
        <f>SUM(J58,J50)</f>
        <v>39</v>
      </c>
      <c r="K59" s="11">
        <f>SUM(K58,K50)</f>
        <v>1834</v>
      </c>
      <c r="L59" s="11">
        <f>SUM(L58,L50)</f>
        <v>3825</v>
      </c>
      <c r="M59" s="11">
        <f>SUM(M58,M50)</f>
        <v>5659</v>
      </c>
      <c r="N59" s="11">
        <f>SUM(N58,N50)</f>
        <v>469</v>
      </c>
      <c r="O59" s="11">
        <f t="shared" ref="O59:S59" si="20">SUM(O58,O50)</f>
        <v>574</v>
      </c>
      <c r="P59" s="11">
        <f t="shared" si="20"/>
        <v>1043</v>
      </c>
      <c r="Q59" s="11">
        <f t="shared" si="20"/>
        <v>790</v>
      </c>
      <c r="R59" s="11">
        <f t="shared" si="20"/>
        <v>1134</v>
      </c>
      <c r="S59" s="11">
        <f t="shared" si="20"/>
        <v>1924</v>
      </c>
      <c r="T59" s="11">
        <f>SUM(T58,T50)</f>
        <v>11870</v>
      </c>
      <c r="U59" s="11">
        <f t="shared" ref="U59:V59" si="21">SUM(U58,U50)</f>
        <v>20302</v>
      </c>
      <c r="V59" s="11">
        <f t="shared" si="21"/>
        <v>32172</v>
      </c>
      <c r="W59" s="10"/>
    </row>
    <row r="60" spans="1:26">
      <c r="T60" s="17"/>
      <c r="U60" s="17"/>
      <c r="V60" s="17"/>
    </row>
    <row r="61" spans="1:26" ht="19.5" customHeight="1">
      <c r="E61" s="17"/>
      <c r="G61" s="17"/>
      <c r="S61" s="16"/>
      <c r="T61" s="16"/>
      <c r="U61" s="16"/>
      <c r="V61" s="16"/>
    </row>
    <row r="62" spans="1:26" ht="19.5">
      <c r="P62" s="25" t="s">
        <v>66</v>
      </c>
      <c r="Q62" s="25"/>
      <c r="R62" s="25"/>
      <c r="S62" s="25"/>
      <c r="T62" s="25"/>
    </row>
    <row r="63" spans="1:26" ht="19.5">
      <c r="P63" s="16" t="s">
        <v>59</v>
      </c>
      <c r="Q63" s="16"/>
      <c r="R63" s="16"/>
      <c r="S63" s="16"/>
      <c r="T63" s="16"/>
    </row>
    <row r="64" spans="1:26" ht="19.5">
      <c r="P64" s="25" t="s">
        <v>60</v>
      </c>
      <c r="Q64" s="25"/>
      <c r="R64" s="25"/>
      <c r="S64" s="25"/>
      <c r="T64" s="25"/>
    </row>
  </sheetData>
  <mergeCells count="12">
    <mergeCell ref="P64:T64"/>
    <mergeCell ref="B3:D3"/>
    <mergeCell ref="E3:G3"/>
    <mergeCell ref="H3:J3"/>
    <mergeCell ref="K3:M3"/>
    <mergeCell ref="N3:P3"/>
    <mergeCell ref="Q3:S3"/>
    <mergeCell ref="A1:V1"/>
    <mergeCell ref="A2:V2"/>
    <mergeCell ref="A3:A4"/>
    <mergeCell ref="T3:V3"/>
    <mergeCell ref="P62:T62"/>
  </mergeCells>
  <pageMargins left="0.15748031496062992" right="0.15748031496062992" top="0.39370078740157483" bottom="0.47244094488188981" header="0.31496062992125984" footer="0.28000000000000003"/>
  <pageSetup paperSize="9" scale="75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3956-A494-4D5D-9FE6-0D4A64DEC2F8}">
  <dimension ref="A1:W129"/>
  <sheetViews>
    <sheetView workbookViewId="0">
      <selection activeCell="A18" sqref="A18:B18"/>
    </sheetView>
  </sheetViews>
  <sheetFormatPr defaultRowHeight="15"/>
  <cols>
    <col min="2" max="2" width="71.7109375" customWidth="1"/>
    <col min="3" max="14" width="7.140625" customWidth="1"/>
    <col min="15" max="20" width="6.85546875" customWidth="1"/>
    <col min="21" max="23" width="8.140625" customWidth="1"/>
  </cols>
  <sheetData>
    <row r="1" spans="1:23" ht="21.75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1.25" customHeight="1">
      <c r="A2" s="43"/>
      <c r="B2" s="44"/>
      <c r="C2" s="45"/>
      <c r="D2" s="46" t="s">
        <v>68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1.75">
      <c r="A3" s="147" t="s">
        <v>165</v>
      </c>
      <c r="B3" s="148"/>
      <c r="C3" s="47" t="s">
        <v>166</v>
      </c>
      <c r="D3" s="48"/>
      <c r="E3" s="48"/>
      <c r="F3" s="47" t="s">
        <v>167</v>
      </c>
      <c r="G3" s="48"/>
      <c r="H3" s="48"/>
      <c r="I3" s="47" t="s">
        <v>168</v>
      </c>
      <c r="J3" s="48"/>
      <c r="K3" s="48"/>
      <c r="L3" s="47" t="s">
        <v>169</v>
      </c>
      <c r="M3" s="48"/>
      <c r="N3" s="48"/>
      <c r="O3" s="47" t="s">
        <v>170</v>
      </c>
      <c r="P3" s="48"/>
      <c r="Q3" s="48"/>
      <c r="R3" s="47" t="s">
        <v>171</v>
      </c>
      <c r="S3" s="48"/>
      <c r="T3" s="48"/>
      <c r="U3" s="47" t="s">
        <v>7</v>
      </c>
      <c r="V3" s="48"/>
      <c r="W3" s="49"/>
    </row>
    <row r="4" spans="1:23" ht="21.75">
      <c r="A4" s="149"/>
      <c r="B4" s="150"/>
      <c r="C4" s="208" t="s">
        <v>7</v>
      </c>
      <c r="D4" s="208" t="s">
        <v>8</v>
      </c>
      <c r="E4" s="208" t="s">
        <v>9</v>
      </c>
      <c r="F4" s="208" t="s">
        <v>7</v>
      </c>
      <c r="G4" s="208" t="s">
        <v>8</v>
      </c>
      <c r="H4" s="208" t="s">
        <v>9</v>
      </c>
      <c r="I4" s="208" t="s">
        <v>69</v>
      </c>
      <c r="J4" s="208" t="s">
        <v>8</v>
      </c>
      <c r="K4" s="208" t="s">
        <v>9</v>
      </c>
      <c r="L4" s="208" t="s">
        <v>7</v>
      </c>
      <c r="M4" s="208" t="s">
        <v>8</v>
      </c>
      <c r="N4" s="208" t="s">
        <v>9</v>
      </c>
      <c r="O4" s="208" t="s">
        <v>7</v>
      </c>
      <c r="P4" s="208" t="s">
        <v>8</v>
      </c>
      <c r="Q4" s="208" t="s">
        <v>9</v>
      </c>
      <c r="R4" s="208" t="s">
        <v>7</v>
      </c>
      <c r="S4" s="208" t="s">
        <v>8</v>
      </c>
      <c r="T4" s="208" t="s">
        <v>9</v>
      </c>
      <c r="U4" s="208" t="s">
        <v>7</v>
      </c>
      <c r="V4" s="208" t="s">
        <v>8</v>
      </c>
      <c r="W4" s="209" t="s">
        <v>9</v>
      </c>
    </row>
    <row r="5" spans="1:23" ht="21.75">
      <c r="A5" s="50" t="s">
        <v>70</v>
      </c>
      <c r="B5" s="51"/>
      <c r="C5" s="52">
        <f>SUM(D5:E5)</f>
        <v>20</v>
      </c>
      <c r="D5" s="53">
        <f>SUM(D6)</f>
        <v>17</v>
      </c>
      <c r="E5" s="54">
        <f>SUM(E6)</f>
        <v>3</v>
      </c>
      <c r="F5" s="55"/>
      <c r="G5" s="53"/>
      <c r="H5" s="56"/>
      <c r="I5" s="52"/>
      <c r="J5" s="53"/>
      <c r="K5" s="54"/>
      <c r="L5" s="55"/>
      <c r="M5" s="53"/>
      <c r="N5" s="57"/>
      <c r="O5" s="52"/>
      <c r="P5" s="53"/>
      <c r="Q5" s="54"/>
      <c r="R5" s="55"/>
      <c r="S5" s="53"/>
      <c r="T5" s="56"/>
      <c r="U5" s="52">
        <f>SUM(V5:W5)</f>
        <v>20</v>
      </c>
      <c r="V5" s="58">
        <f>SUM(D5,G5,J5,M5,P5,S5)</f>
        <v>17</v>
      </c>
      <c r="W5" s="59">
        <f>SUM(E5,H5,K5,N5,Q5,T5)</f>
        <v>3</v>
      </c>
    </row>
    <row r="6" spans="1:23" ht="21.75">
      <c r="A6" s="60"/>
      <c r="B6" s="61" t="s">
        <v>71</v>
      </c>
      <c r="C6" s="64">
        <f t="shared" ref="C6:C23" si="0">SUM(D6:E6)</f>
        <v>20</v>
      </c>
      <c r="D6" s="65">
        <v>17</v>
      </c>
      <c r="E6" s="66">
        <v>3</v>
      </c>
      <c r="F6" s="67"/>
      <c r="G6" s="68"/>
      <c r="H6" s="69"/>
      <c r="I6" s="67"/>
      <c r="J6" s="68"/>
      <c r="K6" s="70"/>
      <c r="L6" s="67"/>
      <c r="M6" s="68"/>
      <c r="N6" s="69"/>
      <c r="O6" s="67"/>
      <c r="P6" s="68"/>
      <c r="Q6" s="70"/>
      <c r="R6" s="67"/>
      <c r="S6" s="68"/>
      <c r="T6" s="69"/>
      <c r="U6" s="71">
        <f t="shared" ref="U6:U48" si="1">SUM(V6:W6)</f>
        <v>20</v>
      </c>
      <c r="V6" s="72">
        <f t="shared" ref="V6:W35" si="2">SUM(D6,G6,J6,M6,P6,S6)</f>
        <v>17</v>
      </c>
      <c r="W6" s="73">
        <f t="shared" si="2"/>
        <v>3</v>
      </c>
    </row>
    <row r="7" spans="1:23" ht="21.75">
      <c r="A7" s="74" t="s">
        <v>23</v>
      </c>
      <c r="B7" s="75"/>
      <c r="C7" s="79">
        <f t="shared" si="0"/>
        <v>105</v>
      </c>
      <c r="D7" s="80">
        <f>SUM(D8:D9)</f>
        <v>18</v>
      </c>
      <c r="E7" s="81">
        <f>SUM(E8:E9)</f>
        <v>87</v>
      </c>
      <c r="F7" s="79">
        <f t="shared" ref="F7:F37" si="3">SUM(G7:H7)</f>
        <v>97</v>
      </c>
      <c r="G7" s="80">
        <f>SUM(G8:G9)</f>
        <v>11</v>
      </c>
      <c r="H7" s="82">
        <f>SUM(H8:H9)</f>
        <v>86</v>
      </c>
      <c r="I7" s="79">
        <f t="shared" ref="I7:I12" si="4">SUM(J7:K7)</f>
        <v>112</v>
      </c>
      <c r="J7" s="80">
        <f>SUM(J8:J9)</f>
        <v>33</v>
      </c>
      <c r="K7" s="81">
        <f>SUM(K8:K9)</f>
        <v>79</v>
      </c>
      <c r="L7" s="79">
        <f t="shared" ref="L7:L37" si="5">SUM(M7:N7)</f>
        <v>106</v>
      </c>
      <c r="M7" s="80">
        <f>SUM(M8:M9)</f>
        <v>33</v>
      </c>
      <c r="N7" s="82">
        <f>SUM(N8:N9)</f>
        <v>73</v>
      </c>
      <c r="O7" s="79"/>
      <c r="P7" s="80"/>
      <c r="Q7" s="81"/>
      <c r="R7" s="79"/>
      <c r="S7" s="80"/>
      <c r="T7" s="82"/>
      <c r="U7" s="79">
        <f t="shared" si="1"/>
        <v>420</v>
      </c>
      <c r="V7" s="83">
        <f t="shared" si="2"/>
        <v>95</v>
      </c>
      <c r="W7" s="84">
        <f t="shared" si="2"/>
        <v>325</v>
      </c>
    </row>
    <row r="8" spans="1:23" ht="21.75">
      <c r="A8" s="60"/>
      <c r="B8" s="61" t="s">
        <v>72</v>
      </c>
      <c r="C8" s="64">
        <f t="shared" si="0"/>
        <v>74</v>
      </c>
      <c r="D8" s="65">
        <v>11</v>
      </c>
      <c r="E8" s="66">
        <v>63</v>
      </c>
      <c r="F8" s="64">
        <f t="shared" si="3"/>
        <v>69</v>
      </c>
      <c r="G8" s="65">
        <v>10</v>
      </c>
      <c r="H8" s="86">
        <v>59</v>
      </c>
      <c r="I8" s="64">
        <f t="shared" si="4"/>
        <v>79</v>
      </c>
      <c r="J8" s="65">
        <v>27</v>
      </c>
      <c r="K8" s="66">
        <v>52</v>
      </c>
      <c r="L8" s="64">
        <f t="shared" si="5"/>
        <v>72</v>
      </c>
      <c r="M8" s="65">
        <v>25</v>
      </c>
      <c r="N8" s="86">
        <v>47</v>
      </c>
      <c r="O8" s="67"/>
      <c r="P8" s="68"/>
      <c r="Q8" s="70"/>
      <c r="R8" s="67"/>
      <c r="S8" s="68"/>
      <c r="T8" s="69"/>
      <c r="U8" s="71">
        <f t="shared" si="1"/>
        <v>294</v>
      </c>
      <c r="V8" s="72">
        <f t="shared" si="2"/>
        <v>73</v>
      </c>
      <c r="W8" s="73">
        <f t="shared" si="2"/>
        <v>221</v>
      </c>
    </row>
    <row r="9" spans="1:23" ht="21.75">
      <c r="A9" s="60"/>
      <c r="B9" s="61" t="s">
        <v>73</v>
      </c>
      <c r="C9" s="64">
        <f t="shared" si="0"/>
        <v>31</v>
      </c>
      <c r="D9" s="65">
        <v>7</v>
      </c>
      <c r="E9" s="66">
        <v>24</v>
      </c>
      <c r="F9" s="64">
        <f t="shared" si="3"/>
        <v>28</v>
      </c>
      <c r="G9" s="65">
        <v>1</v>
      </c>
      <c r="H9" s="86">
        <v>27</v>
      </c>
      <c r="I9" s="64">
        <f t="shared" si="4"/>
        <v>33</v>
      </c>
      <c r="J9" s="65">
        <v>6</v>
      </c>
      <c r="K9" s="66">
        <v>27</v>
      </c>
      <c r="L9" s="64">
        <f t="shared" si="5"/>
        <v>34</v>
      </c>
      <c r="M9" s="65">
        <v>8</v>
      </c>
      <c r="N9" s="86">
        <v>26</v>
      </c>
      <c r="O9" s="67"/>
      <c r="P9" s="68"/>
      <c r="Q9" s="70"/>
      <c r="R9" s="67"/>
      <c r="S9" s="68"/>
      <c r="T9" s="69"/>
      <c r="U9" s="71">
        <f t="shared" si="1"/>
        <v>126</v>
      </c>
      <c r="V9" s="72">
        <f t="shared" si="2"/>
        <v>22</v>
      </c>
      <c r="W9" s="73">
        <f t="shared" si="2"/>
        <v>104</v>
      </c>
    </row>
    <row r="10" spans="1:23" ht="21.75">
      <c r="A10" s="74" t="s">
        <v>19</v>
      </c>
      <c r="B10" s="75"/>
      <c r="C10" s="79">
        <f t="shared" si="0"/>
        <v>107</v>
      </c>
      <c r="D10" s="80">
        <f>SUM(D11:D12)</f>
        <v>34</v>
      </c>
      <c r="E10" s="81">
        <f>SUM(E11:E12)</f>
        <v>73</v>
      </c>
      <c r="F10" s="79">
        <f t="shared" si="3"/>
        <v>109</v>
      </c>
      <c r="G10" s="80">
        <f>SUM(G11:G12)</f>
        <v>24</v>
      </c>
      <c r="H10" s="82">
        <f>SUM(H11:H12)</f>
        <v>85</v>
      </c>
      <c r="I10" s="79">
        <f t="shared" si="4"/>
        <v>112</v>
      </c>
      <c r="J10" s="80">
        <f>SUM(J11:J12)</f>
        <v>45</v>
      </c>
      <c r="K10" s="81">
        <f>SUM(K11:K12)</f>
        <v>67</v>
      </c>
      <c r="L10" s="79">
        <f t="shared" si="5"/>
        <v>111</v>
      </c>
      <c r="M10" s="80">
        <f>SUM(M11:M12)</f>
        <v>34</v>
      </c>
      <c r="N10" s="82">
        <f>SUM(N11:N12)</f>
        <v>77</v>
      </c>
      <c r="O10" s="79">
        <f>SUM(P10:Q10)</f>
        <v>111</v>
      </c>
      <c r="P10" s="80">
        <f>SUM(P11:P12)</f>
        <v>45</v>
      </c>
      <c r="Q10" s="81">
        <f>SUM(Q11:Q12)</f>
        <v>66</v>
      </c>
      <c r="R10" s="79">
        <f>SUM(S10:T10)</f>
        <v>116</v>
      </c>
      <c r="S10" s="80">
        <f>SUM(S11:S12)</f>
        <v>38</v>
      </c>
      <c r="T10" s="82">
        <f>SUM(T11:T12)</f>
        <v>78</v>
      </c>
      <c r="U10" s="79">
        <f t="shared" si="1"/>
        <v>666</v>
      </c>
      <c r="V10" s="83">
        <f t="shared" si="2"/>
        <v>220</v>
      </c>
      <c r="W10" s="84">
        <f t="shared" si="2"/>
        <v>446</v>
      </c>
    </row>
    <row r="11" spans="1:23" ht="21.75">
      <c r="A11" s="60"/>
      <c r="B11" s="61" t="s">
        <v>74</v>
      </c>
      <c r="C11" s="64">
        <f t="shared" si="0"/>
        <v>85</v>
      </c>
      <c r="D11" s="65">
        <v>28</v>
      </c>
      <c r="E11" s="66">
        <v>57</v>
      </c>
      <c r="F11" s="64">
        <f t="shared" si="3"/>
        <v>80</v>
      </c>
      <c r="G11" s="65">
        <v>14</v>
      </c>
      <c r="H11" s="86">
        <v>66</v>
      </c>
      <c r="I11" s="64">
        <f t="shared" si="4"/>
        <v>84</v>
      </c>
      <c r="J11" s="68">
        <v>39</v>
      </c>
      <c r="K11" s="70">
        <v>45</v>
      </c>
      <c r="L11" s="64">
        <f t="shared" si="5"/>
        <v>81</v>
      </c>
      <c r="M11" s="68">
        <v>27</v>
      </c>
      <c r="N11" s="69">
        <v>54</v>
      </c>
      <c r="O11" s="64">
        <f>SUM(P11:Q11)</f>
        <v>81</v>
      </c>
      <c r="P11" s="68">
        <v>34</v>
      </c>
      <c r="Q11" s="70">
        <v>47</v>
      </c>
      <c r="R11" s="64">
        <f>SUM(S11:T11)</f>
        <v>88</v>
      </c>
      <c r="S11" s="68">
        <v>33</v>
      </c>
      <c r="T11" s="69">
        <v>55</v>
      </c>
      <c r="U11" s="71">
        <f t="shared" si="1"/>
        <v>499</v>
      </c>
      <c r="V11" s="72">
        <f t="shared" si="2"/>
        <v>175</v>
      </c>
      <c r="W11" s="73">
        <f t="shared" si="2"/>
        <v>324</v>
      </c>
    </row>
    <row r="12" spans="1:23" ht="21.75">
      <c r="A12" s="60"/>
      <c r="B12" s="61" t="s">
        <v>75</v>
      </c>
      <c r="C12" s="64">
        <f t="shared" si="0"/>
        <v>22</v>
      </c>
      <c r="D12" s="65">
        <v>6</v>
      </c>
      <c r="E12" s="66">
        <v>16</v>
      </c>
      <c r="F12" s="64">
        <f t="shared" si="3"/>
        <v>29</v>
      </c>
      <c r="G12" s="68">
        <v>10</v>
      </c>
      <c r="H12" s="69">
        <v>19</v>
      </c>
      <c r="I12" s="64">
        <f t="shared" si="4"/>
        <v>28</v>
      </c>
      <c r="J12" s="65">
        <v>6</v>
      </c>
      <c r="K12" s="66">
        <v>22</v>
      </c>
      <c r="L12" s="64">
        <f t="shared" si="5"/>
        <v>30</v>
      </c>
      <c r="M12" s="65">
        <v>7</v>
      </c>
      <c r="N12" s="86">
        <v>23</v>
      </c>
      <c r="O12" s="64">
        <f>SUM(P12:Q12)</f>
        <v>30</v>
      </c>
      <c r="P12" s="65">
        <v>11</v>
      </c>
      <c r="Q12" s="66">
        <v>19</v>
      </c>
      <c r="R12" s="64">
        <f>SUM(S12:T12)</f>
        <v>28</v>
      </c>
      <c r="S12" s="65">
        <v>5</v>
      </c>
      <c r="T12" s="86">
        <v>23</v>
      </c>
      <c r="U12" s="71">
        <f t="shared" si="1"/>
        <v>167</v>
      </c>
      <c r="V12" s="72">
        <f t="shared" si="2"/>
        <v>45</v>
      </c>
      <c r="W12" s="73">
        <f t="shared" si="2"/>
        <v>122</v>
      </c>
    </row>
    <row r="13" spans="1:23" ht="21.75">
      <c r="A13" s="74" t="s">
        <v>18</v>
      </c>
      <c r="B13" s="75"/>
      <c r="C13" s="79">
        <f t="shared" si="0"/>
        <v>178</v>
      </c>
      <c r="D13" s="80">
        <f>SUM(D14:D15)</f>
        <v>47</v>
      </c>
      <c r="E13" s="81">
        <f>SUM(E14:E15)</f>
        <v>131</v>
      </c>
      <c r="F13" s="79">
        <f t="shared" si="3"/>
        <v>145</v>
      </c>
      <c r="G13" s="80">
        <f>SUM(G14:G15)</f>
        <v>40</v>
      </c>
      <c r="H13" s="82">
        <f>SUM(H14:H15)</f>
        <v>105</v>
      </c>
      <c r="I13" s="79">
        <f>SUM(J13:K13)</f>
        <v>142</v>
      </c>
      <c r="J13" s="80">
        <f>SUM(J14:J15)</f>
        <v>24</v>
      </c>
      <c r="K13" s="81">
        <f>SUM(K14:K15)</f>
        <v>118</v>
      </c>
      <c r="L13" s="79">
        <f t="shared" si="5"/>
        <v>122</v>
      </c>
      <c r="M13" s="80">
        <f>SUM(M14:M15)</f>
        <v>24</v>
      </c>
      <c r="N13" s="82">
        <f>SUM(N14:N15)</f>
        <v>98</v>
      </c>
      <c r="O13" s="79"/>
      <c r="P13" s="80"/>
      <c r="Q13" s="81"/>
      <c r="R13" s="79"/>
      <c r="S13" s="80"/>
      <c r="T13" s="82"/>
      <c r="U13" s="79">
        <f t="shared" si="1"/>
        <v>587</v>
      </c>
      <c r="V13" s="83">
        <f t="shared" si="2"/>
        <v>135</v>
      </c>
      <c r="W13" s="84">
        <f t="shared" si="2"/>
        <v>452</v>
      </c>
    </row>
    <row r="14" spans="1:23" ht="21.75">
      <c r="A14" s="60"/>
      <c r="B14" s="61" t="s">
        <v>76</v>
      </c>
      <c r="C14" s="64">
        <f t="shared" si="0"/>
        <v>120</v>
      </c>
      <c r="D14" s="65">
        <v>28</v>
      </c>
      <c r="E14" s="66">
        <v>92</v>
      </c>
      <c r="F14" s="71">
        <f t="shared" si="3"/>
        <v>97</v>
      </c>
      <c r="G14" s="65">
        <v>27</v>
      </c>
      <c r="H14" s="86">
        <v>70</v>
      </c>
      <c r="I14" s="71">
        <f t="shared" ref="I14:I48" si="6">SUM(J14:K14)</f>
        <v>88</v>
      </c>
      <c r="J14" s="65">
        <v>15</v>
      </c>
      <c r="K14" s="66">
        <v>73</v>
      </c>
      <c r="L14" s="64">
        <f t="shared" si="5"/>
        <v>70</v>
      </c>
      <c r="M14" s="65">
        <v>11</v>
      </c>
      <c r="N14" s="86">
        <v>59</v>
      </c>
      <c r="O14" s="64"/>
      <c r="P14" s="68"/>
      <c r="Q14" s="70"/>
      <c r="R14" s="64"/>
      <c r="S14" s="68"/>
      <c r="T14" s="69"/>
      <c r="U14" s="71">
        <f t="shared" si="1"/>
        <v>375</v>
      </c>
      <c r="V14" s="72">
        <f t="shared" si="2"/>
        <v>81</v>
      </c>
      <c r="W14" s="73">
        <f t="shared" si="2"/>
        <v>294</v>
      </c>
    </row>
    <row r="15" spans="1:23" ht="21.75">
      <c r="A15" s="60"/>
      <c r="B15" s="61" t="s">
        <v>77</v>
      </c>
      <c r="C15" s="64">
        <f t="shared" si="0"/>
        <v>58</v>
      </c>
      <c r="D15" s="65">
        <v>19</v>
      </c>
      <c r="E15" s="66">
        <v>39</v>
      </c>
      <c r="F15" s="71">
        <f t="shared" si="3"/>
        <v>48</v>
      </c>
      <c r="G15" s="65">
        <v>13</v>
      </c>
      <c r="H15" s="86">
        <v>35</v>
      </c>
      <c r="I15" s="71">
        <f t="shared" si="6"/>
        <v>54</v>
      </c>
      <c r="J15" s="65">
        <v>9</v>
      </c>
      <c r="K15" s="66">
        <v>45</v>
      </c>
      <c r="L15" s="64">
        <f t="shared" si="5"/>
        <v>52</v>
      </c>
      <c r="M15" s="65">
        <v>13</v>
      </c>
      <c r="N15" s="86">
        <v>39</v>
      </c>
      <c r="O15" s="64"/>
      <c r="P15" s="68"/>
      <c r="Q15" s="70"/>
      <c r="R15" s="64"/>
      <c r="S15" s="68"/>
      <c r="T15" s="69"/>
      <c r="U15" s="71">
        <f t="shared" si="1"/>
        <v>212</v>
      </c>
      <c r="V15" s="72">
        <f t="shared" si="2"/>
        <v>54</v>
      </c>
      <c r="W15" s="73">
        <f t="shared" si="2"/>
        <v>158</v>
      </c>
    </row>
    <row r="16" spans="1:23" ht="21.75">
      <c r="A16" s="74" t="s">
        <v>17</v>
      </c>
      <c r="B16" s="75"/>
      <c r="C16" s="79">
        <f t="shared" si="0"/>
        <v>404</v>
      </c>
      <c r="D16" s="80">
        <f>SUM(D17)</f>
        <v>27</v>
      </c>
      <c r="E16" s="81">
        <f>SUM(E17)</f>
        <v>377</v>
      </c>
      <c r="F16" s="79">
        <f t="shared" si="3"/>
        <v>283</v>
      </c>
      <c r="G16" s="80">
        <f>SUM(G17)</f>
        <v>22</v>
      </c>
      <c r="H16" s="82">
        <f>SUM(H17)</f>
        <v>261</v>
      </c>
      <c r="I16" s="79">
        <f t="shared" si="6"/>
        <v>293</v>
      </c>
      <c r="J16" s="80">
        <f>SUM(J17)</f>
        <v>16</v>
      </c>
      <c r="K16" s="81">
        <f>SUM(K17)</f>
        <v>277</v>
      </c>
      <c r="L16" s="79">
        <f t="shared" si="5"/>
        <v>210</v>
      </c>
      <c r="M16" s="80">
        <f>SUM(M17)</f>
        <v>20</v>
      </c>
      <c r="N16" s="82">
        <f>SUM(N17)</f>
        <v>190</v>
      </c>
      <c r="O16" s="79"/>
      <c r="P16" s="80"/>
      <c r="Q16" s="81"/>
      <c r="R16" s="79"/>
      <c r="S16" s="80"/>
      <c r="T16" s="82"/>
      <c r="U16" s="79">
        <f t="shared" si="1"/>
        <v>1190</v>
      </c>
      <c r="V16" s="83">
        <f t="shared" si="2"/>
        <v>85</v>
      </c>
      <c r="W16" s="84">
        <f t="shared" si="2"/>
        <v>1105</v>
      </c>
    </row>
    <row r="17" spans="1:23" ht="21.75">
      <c r="A17" s="60"/>
      <c r="B17" s="61" t="s">
        <v>78</v>
      </c>
      <c r="C17" s="64">
        <f t="shared" si="0"/>
        <v>404</v>
      </c>
      <c r="D17" s="65">
        <v>27</v>
      </c>
      <c r="E17" s="66">
        <v>377</v>
      </c>
      <c r="F17" s="71">
        <f t="shared" si="3"/>
        <v>283</v>
      </c>
      <c r="G17" s="65">
        <v>22</v>
      </c>
      <c r="H17" s="86">
        <v>261</v>
      </c>
      <c r="I17" s="71">
        <f t="shared" si="6"/>
        <v>293</v>
      </c>
      <c r="J17" s="65">
        <v>16</v>
      </c>
      <c r="K17" s="66">
        <v>277</v>
      </c>
      <c r="L17" s="64">
        <f t="shared" si="5"/>
        <v>210</v>
      </c>
      <c r="M17" s="65">
        <v>20</v>
      </c>
      <c r="N17" s="86">
        <v>190</v>
      </c>
      <c r="O17" s="64"/>
      <c r="P17" s="68"/>
      <c r="Q17" s="70"/>
      <c r="R17" s="64"/>
      <c r="S17" s="68"/>
      <c r="T17" s="69"/>
      <c r="U17" s="71">
        <f t="shared" si="1"/>
        <v>1190</v>
      </c>
      <c r="V17" s="72">
        <f t="shared" si="2"/>
        <v>85</v>
      </c>
      <c r="W17" s="73">
        <f t="shared" si="2"/>
        <v>1105</v>
      </c>
    </row>
    <row r="18" spans="1:23" ht="21.75">
      <c r="A18" s="74" t="s">
        <v>12</v>
      </c>
      <c r="B18" s="75"/>
      <c r="C18" s="79">
        <f t="shared" si="0"/>
        <v>460</v>
      </c>
      <c r="D18" s="80">
        <f>SUM(D19:D23)</f>
        <v>131</v>
      </c>
      <c r="E18" s="81">
        <f>SUM(E19:E23)</f>
        <v>329</v>
      </c>
      <c r="F18" s="79">
        <f t="shared" si="3"/>
        <v>485</v>
      </c>
      <c r="G18" s="80">
        <f>SUM(G19:G23)</f>
        <v>123</v>
      </c>
      <c r="H18" s="82">
        <f>SUM(H19:H23)</f>
        <v>362</v>
      </c>
      <c r="I18" s="79">
        <f t="shared" si="6"/>
        <v>471</v>
      </c>
      <c r="J18" s="80">
        <f>SUM(J19:J23)</f>
        <v>106</v>
      </c>
      <c r="K18" s="81">
        <f>SUM(K19:K23)</f>
        <v>365</v>
      </c>
      <c r="L18" s="79">
        <f t="shared" si="5"/>
        <v>461</v>
      </c>
      <c r="M18" s="80">
        <f>SUM(M19:M23)</f>
        <v>124</v>
      </c>
      <c r="N18" s="82">
        <f>SUM(N19:N23)</f>
        <v>337</v>
      </c>
      <c r="O18" s="79">
        <f>SUM(P18:Q18)</f>
        <v>168</v>
      </c>
      <c r="P18" s="80">
        <f>SUM(P19:P23)</f>
        <v>91</v>
      </c>
      <c r="Q18" s="81">
        <f>SUM(Q19:Q23)</f>
        <v>77</v>
      </c>
      <c r="R18" s="79">
        <f>SUM(S18:T18)</f>
        <v>182</v>
      </c>
      <c r="S18" s="80">
        <f>SUM(S19:S23)</f>
        <v>100</v>
      </c>
      <c r="T18" s="82">
        <f>SUM(T19:T23)</f>
        <v>82</v>
      </c>
      <c r="U18" s="79">
        <f t="shared" si="1"/>
        <v>2227</v>
      </c>
      <c r="V18" s="83">
        <f t="shared" si="2"/>
        <v>675</v>
      </c>
      <c r="W18" s="84">
        <f t="shared" si="2"/>
        <v>1552</v>
      </c>
    </row>
    <row r="19" spans="1:23" ht="21.75">
      <c r="A19" s="60"/>
      <c r="B19" s="61" t="s">
        <v>78</v>
      </c>
      <c r="C19" s="64">
        <f t="shared" si="0"/>
        <v>216</v>
      </c>
      <c r="D19" s="65">
        <v>20</v>
      </c>
      <c r="E19" s="66">
        <v>196</v>
      </c>
      <c r="F19" s="71">
        <f t="shared" si="3"/>
        <v>246</v>
      </c>
      <c r="G19" s="65">
        <v>20</v>
      </c>
      <c r="H19" s="86">
        <v>226</v>
      </c>
      <c r="I19" s="71">
        <f t="shared" si="6"/>
        <v>235</v>
      </c>
      <c r="J19" s="65">
        <v>8</v>
      </c>
      <c r="K19" s="66">
        <v>227</v>
      </c>
      <c r="L19" s="64">
        <f t="shared" si="5"/>
        <v>216</v>
      </c>
      <c r="M19" s="65">
        <v>10</v>
      </c>
      <c r="N19" s="86">
        <v>206</v>
      </c>
      <c r="O19" s="64"/>
      <c r="P19" s="65"/>
      <c r="Q19" s="66"/>
      <c r="R19" s="64"/>
      <c r="S19" s="65"/>
      <c r="T19" s="86"/>
      <c r="U19" s="71">
        <f t="shared" si="1"/>
        <v>913</v>
      </c>
      <c r="V19" s="72">
        <f t="shared" si="2"/>
        <v>58</v>
      </c>
      <c r="W19" s="73">
        <f t="shared" si="2"/>
        <v>855</v>
      </c>
    </row>
    <row r="20" spans="1:23" ht="21.75">
      <c r="A20" s="60"/>
      <c r="B20" s="61" t="s">
        <v>79</v>
      </c>
      <c r="C20" s="64">
        <f t="shared" si="0"/>
        <v>176</v>
      </c>
      <c r="D20" s="65">
        <v>96</v>
      </c>
      <c r="E20" s="66">
        <v>80</v>
      </c>
      <c r="F20" s="71">
        <f t="shared" si="3"/>
        <v>172</v>
      </c>
      <c r="G20" s="65">
        <v>85</v>
      </c>
      <c r="H20" s="86">
        <v>87</v>
      </c>
      <c r="I20" s="71">
        <f t="shared" si="6"/>
        <v>181</v>
      </c>
      <c r="J20" s="65">
        <v>80</v>
      </c>
      <c r="K20" s="66">
        <v>101</v>
      </c>
      <c r="L20" s="64">
        <f t="shared" si="5"/>
        <v>186</v>
      </c>
      <c r="M20" s="65">
        <v>101</v>
      </c>
      <c r="N20" s="86">
        <v>85</v>
      </c>
      <c r="O20" s="64">
        <f>SUM(P20:Q20)</f>
        <v>168</v>
      </c>
      <c r="P20" s="65">
        <v>91</v>
      </c>
      <c r="Q20" s="66">
        <v>77</v>
      </c>
      <c r="R20" s="64">
        <f>SUM(S20:T20)</f>
        <v>182</v>
      </c>
      <c r="S20" s="65">
        <v>100</v>
      </c>
      <c r="T20" s="86">
        <v>82</v>
      </c>
      <c r="U20" s="71">
        <f t="shared" si="1"/>
        <v>1065</v>
      </c>
      <c r="V20" s="72">
        <f t="shared" si="2"/>
        <v>553</v>
      </c>
      <c r="W20" s="73">
        <f t="shared" si="2"/>
        <v>512</v>
      </c>
    </row>
    <row r="21" spans="1:23" ht="21.75">
      <c r="A21" s="60"/>
      <c r="B21" s="61" t="s">
        <v>80</v>
      </c>
      <c r="C21" s="64"/>
      <c r="D21" s="68"/>
      <c r="E21" s="70"/>
      <c r="F21" s="71"/>
      <c r="G21" s="68"/>
      <c r="H21" s="69"/>
      <c r="I21" s="71">
        <f t="shared" si="6"/>
        <v>1</v>
      </c>
      <c r="J21" s="65"/>
      <c r="K21" s="66">
        <v>1</v>
      </c>
      <c r="L21" s="64"/>
      <c r="M21" s="65"/>
      <c r="N21" s="86"/>
      <c r="O21" s="64"/>
      <c r="P21" s="65"/>
      <c r="Q21" s="66"/>
      <c r="R21" s="64"/>
      <c r="S21" s="65"/>
      <c r="T21" s="86"/>
      <c r="U21" s="71">
        <f t="shared" si="1"/>
        <v>1</v>
      </c>
      <c r="V21" s="72">
        <f t="shared" si="2"/>
        <v>0</v>
      </c>
      <c r="W21" s="73">
        <f t="shared" si="2"/>
        <v>1</v>
      </c>
    </row>
    <row r="22" spans="1:23" ht="21.75">
      <c r="A22" s="60"/>
      <c r="B22" s="61" t="s">
        <v>81</v>
      </c>
      <c r="C22" s="64">
        <f t="shared" si="0"/>
        <v>41</v>
      </c>
      <c r="D22" s="65">
        <v>10</v>
      </c>
      <c r="E22" s="66">
        <v>31</v>
      </c>
      <c r="F22" s="71">
        <f t="shared" si="3"/>
        <v>36</v>
      </c>
      <c r="G22" s="65">
        <v>12</v>
      </c>
      <c r="H22" s="86">
        <v>24</v>
      </c>
      <c r="I22" s="71">
        <f t="shared" si="6"/>
        <v>27</v>
      </c>
      <c r="J22" s="65">
        <v>11</v>
      </c>
      <c r="K22" s="66">
        <v>16</v>
      </c>
      <c r="L22" s="64">
        <f t="shared" si="5"/>
        <v>33</v>
      </c>
      <c r="M22" s="65">
        <v>10</v>
      </c>
      <c r="N22" s="86">
        <v>23</v>
      </c>
      <c r="O22" s="64"/>
      <c r="P22" s="65"/>
      <c r="Q22" s="66"/>
      <c r="R22" s="64"/>
      <c r="S22" s="65"/>
      <c r="T22" s="86"/>
      <c r="U22" s="71">
        <f t="shared" si="1"/>
        <v>137</v>
      </c>
      <c r="V22" s="72">
        <f t="shared" si="2"/>
        <v>43</v>
      </c>
      <c r="W22" s="73">
        <f t="shared" si="2"/>
        <v>94</v>
      </c>
    </row>
    <row r="23" spans="1:23" ht="21.75">
      <c r="A23" s="60"/>
      <c r="B23" s="61" t="s">
        <v>82</v>
      </c>
      <c r="C23" s="64">
        <f t="shared" si="0"/>
        <v>27</v>
      </c>
      <c r="D23" s="65">
        <v>5</v>
      </c>
      <c r="E23" s="66">
        <v>22</v>
      </c>
      <c r="F23" s="71">
        <f t="shared" si="3"/>
        <v>31</v>
      </c>
      <c r="G23" s="65">
        <v>6</v>
      </c>
      <c r="H23" s="86">
        <v>25</v>
      </c>
      <c r="I23" s="71">
        <f t="shared" si="6"/>
        <v>27</v>
      </c>
      <c r="J23" s="65">
        <v>7</v>
      </c>
      <c r="K23" s="66">
        <v>20</v>
      </c>
      <c r="L23" s="64">
        <f t="shared" si="5"/>
        <v>26</v>
      </c>
      <c r="M23" s="65">
        <v>3</v>
      </c>
      <c r="N23" s="86">
        <v>23</v>
      </c>
      <c r="O23" s="64"/>
      <c r="P23" s="65"/>
      <c r="Q23" s="66"/>
      <c r="R23" s="64"/>
      <c r="S23" s="65"/>
      <c r="T23" s="86"/>
      <c r="U23" s="71">
        <f t="shared" si="1"/>
        <v>111</v>
      </c>
      <c r="V23" s="72">
        <f t="shared" si="2"/>
        <v>21</v>
      </c>
      <c r="W23" s="73">
        <f t="shared" si="2"/>
        <v>90</v>
      </c>
    </row>
    <row r="24" spans="1:23" ht="21.75">
      <c r="A24" s="74" t="s">
        <v>10</v>
      </c>
      <c r="B24" s="75"/>
      <c r="C24" s="79">
        <f>SUM(D24:E24)</f>
        <v>406</v>
      </c>
      <c r="D24" s="80">
        <f>SUM(D25:D30)</f>
        <v>188</v>
      </c>
      <c r="E24" s="81">
        <f>SUM(E25:E30)</f>
        <v>218</v>
      </c>
      <c r="F24" s="79">
        <f t="shared" si="3"/>
        <v>390</v>
      </c>
      <c r="G24" s="80">
        <f>SUM(G25:G30)</f>
        <v>161</v>
      </c>
      <c r="H24" s="82">
        <f>SUM(H25:H30)</f>
        <v>229</v>
      </c>
      <c r="I24" s="79">
        <f t="shared" si="6"/>
        <v>390</v>
      </c>
      <c r="J24" s="80">
        <f>SUM(J25:J30)</f>
        <v>180</v>
      </c>
      <c r="K24" s="81">
        <f>SUM(K25:K30)</f>
        <v>210</v>
      </c>
      <c r="L24" s="79">
        <f t="shared" si="5"/>
        <v>373</v>
      </c>
      <c r="M24" s="80">
        <f>SUM(M25:M30)</f>
        <v>165</v>
      </c>
      <c r="N24" s="82">
        <f>SUM(N25:N30)</f>
        <v>208</v>
      </c>
      <c r="O24" s="79">
        <f>SUM(P24:Q24)</f>
        <v>286</v>
      </c>
      <c r="P24" s="80">
        <f>SUM(P25:P30)</f>
        <v>174</v>
      </c>
      <c r="Q24" s="81">
        <f>SUM(Q25:Q30)</f>
        <v>112</v>
      </c>
      <c r="R24" s="79">
        <f>SUM(S24:T24)</f>
        <v>282</v>
      </c>
      <c r="S24" s="80">
        <f>SUM(S25:S30)</f>
        <v>157</v>
      </c>
      <c r="T24" s="82">
        <f>SUM(T25:T30)</f>
        <v>125</v>
      </c>
      <c r="U24" s="79">
        <f t="shared" si="1"/>
        <v>2127</v>
      </c>
      <c r="V24" s="83">
        <f t="shared" si="2"/>
        <v>1025</v>
      </c>
      <c r="W24" s="84">
        <f t="shared" si="2"/>
        <v>1102</v>
      </c>
    </row>
    <row r="25" spans="1:23" ht="21.75">
      <c r="A25" s="60"/>
      <c r="B25" s="61" t="s">
        <v>83</v>
      </c>
      <c r="C25" s="64"/>
      <c r="D25" s="65"/>
      <c r="E25" s="66"/>
      <c r="F25" s="71"/>
      <c r="G25" s="65"/>
      <c r="H25" s="86"/>
      <c r="I25" s="71"/>
      <c r="J25" s="65"/>
      <c r="K25" s="66"/>
      <c r="L25" s="64">
        <f t="shared" si="5"/>
        <v>5</v>
      </c>
      <c r="M25" s="65">
        <v>5</v>
      </c>
      <c r="N25" s="86"/>
      <c r="O25" s="64"/>
      <c r="P25" s="65"/>
      <c r="Q25" s="66"/>
      <c r="R25" s="64"/>
      <c r="S25" s="65"/>
      <c r="T25" s="86"/>
      <c r="U25" s="71">
        <f t="shared" si="1"/>
        <v>5</v>
      </c>
      <c r="V25" s="72">
        <f t="shared" si="2"/>
        <v>5</v>
      </c>
      <c r="W25" s="73">
        <f t="shared" si="2"/>
        <v>0</v>
      </c>
    </row>
    <row r="26" spans="1:23" ht="21.75">
      <c r="A26" s="60"/>
      <c r="B26" s="61" t="s">
        <v>84</v>
      </c>
      <c r="C26" s="64">
        <f>SUM(D26:E26)</f>
        <v>59</v>
      </c>
      <c r="D26" s="65">
        <v>18</v>
      </c>
      <c r="E26" s="66">
        <v>41</v>
      </c>
      <c r="F26" s="71">
        <f t="shared" ref="F26:F30" si="7">SUM(G26:H26)</f>
        <v>54</v>
      </c>
      <c r="G26" s="65">
        <v>7</v>
      </c>
      <c r="H26" s="86">
        <v>47</v>
      </c>
      <c r="I26" s="71">
        <f t="shared" si="6"/>
        <v>45</v>
      </c>
      <c r="J26" s="65">
        <v>7</v>
      </c>
      <c r="K26" s="66">
        <v>38</v>
      </c>
      <c r="L26" s="64">
        <f t="shared" si="5"/>
        <v>47</v>
      </c>
      <c r="M26" s="65">
        <v>6</v>
      </c>
      <c r="N26" s="86">
        <v>41</v>
      </c>
      <c r="O26" s="64"/>
      <c r="P26" s="65"/>
      <c r="Q26" s="66"/>
      <c r="R26" s="64"/>
      <c r="S26" s="65"/>
      <c r="T26" s="86"/>
      <c r="U26" s="71">
        <f t="shared" si="1"/>
        <v>205</v>
      </c>
      <c r="V26" s="72">
        <f t="shared" si="2"/>
        <v>38</v>
      </c>
      <c r="W26" s="73">
        <f t="shared" si="2"/>
        <v>167</v>
      </c>
    </row>
    <row r="27" spans="1:23" ht="21.75">
      <c r="A27" s="60"/>
      <c r="B27" s="61" t="s">
        <v>85</v>
      </c>
      <c r="C27" s="64">
        <f t="shared" ref="C27:C30" si="8">SUM(D27:E27)</f>
        <v>25</v>
      </c>
      <c r="D27" s="65">
        <v>4</v>
      </c>
      <c r="E27" s="66">
        <v>21</v>
      </c>
      <c r="F27" s="71">
        <f t="shared" si="7"/>
        <v>19</v>
      </c>
      <c r="G27" s="65">
        <v>2</v>
      </c>
      <c r="H27" s="86">
        <v>17</v>
      </c>
      <c r="I27" s="71">
        <f t="shared" si="6"/>
        <v>27</v>
      </c>
      <c r="J27" s="65">
        <v>1</v>
      </c>
      <c r="K27" s="66">
        <v>26</v>
      </c>
      <c r="L27" s="64">
        <f t="shared" si="5"/>
        <v>12</v>
      </c>
      <c r="M27" s="65"/>
      <c r="N27" s="86">
        <v>12</v>
      </c>
      <c r="O27" s="64"/>
      <c r="P27" s="65"/>
      <c r="Q27" s="66"/>
      <c r="R27" s="64"/>
      <c r="S27" s="65"/>
      <c r="T27" s="86"/>
      <c r="U27" s="71">
        <f t="shared" si="1"/>
        <v>83</v>
      </c>
      <c r="V27" s="72">
        <f t="shared" si="2"/>
        <v>7</v>
      </c>
      <c r="W27" s="73">
        <f t="shared" si="2"/>
        <v>76</v>
      </c>
    </row>
    <row r="28" spans="1:23" ht="21.75">
      <c r="A28" s="60"/>
      <c r="B28" s="61" t="s">
        <v>79</v>
      </c>
      <c r="C28" s="64">
        <f t="shared" si="8"/>
        <v>292</v>
      </c>
      <c r="D28" s="65">
        <v>151</v>
      </c>
      <c r="E28" s="66">
        <v>141</v>
      </c>
      <c r="F28" s="71">
        <f t="shared" si="7"/>
        <v>291</v>
      </c>
      <c r="G28" s="65">
        <v>141</v>
      </c>
      <c r="H28" s="86">
        <v>150</v>
      </c>
      <c r="I28" s="71">
        <f t="shared" si="6"/>
        <v>292</v>
      </c>
      <c r="J28" s="65">
        <v>165</v>
      </c>
      <c r="K28" s="66">
        <v>127</v>
      </c>
      <c r="L28" s="64">
        <f t="shared" si="5"/>
        <v>286</v>
      </c>
      <c r="M28" s="65">
        <v>149</v>
      </c>
      <c r="N28" s="86">
        <v>137</v>
      </c>
      <c r="O28" s="64">
        <f>SUM(P28:Q28)</f>
        <v>286</v>
      </c>
      <c r="P28" s="65">
        <v>174</v>
      </c>
      <c r="Q28" s="66">
        <v>112</v>
      </c>
      <c r="R28" s="64">
        <f>SUM(S28:T28)</f>
        <v>282</v>
      </c>
      <c r="S28" s="65">
        <v>157</v>
      </c>
      <c r="T28" s="86">
        <v>125</v>
      </c>
      <c r="U28" s="71">
        <f t="shared" si="1"/>
        <v>1729</v>
      </c>
      <c r="V28" s="72">
        <f t="shared" si="2"/>
        <v>937</v>
      </c>
      <c r="W28" s="73">
        <f t="shared" si="2"/>
        <v>792</v>
      </c>
    </row>
    <row r="29" spans="1:23" ht="21.75">
      <c r="A29" s="60"/>
      <c r="B29" s="61" t="s">
        <v>86</v>
      </c>
      <c r="C29" s="64">
        <f t="shared" si="8"/>
        <v>24</v>
      </c>
      <c r="D29" s="65">
        <v>12</v>
      </c>
      <c r="E29" s="66">
        <v>12</v>
      </c>
      <c r="F29" s="71">
        <f t="shared" si="7"/>
        <v>22</v>
      </c>
      <c r="G29" s="65">
        <v>9</v>
      </c>
      <c r="H29" s="86">
        <v>13</v>
      </c>
      <c r="I29" s="71">
        <f t="shared" si="6"/>
        <v>23</v>
      </c>
      <c r="J29" s="65">
        <v>6</v>
      </c>
      <c r="K29" s="66">
        <v>17</v>
      </c>
      <c r="L29" s="64">
        <f t="shared" si="5"/>
        <v>21</v>
      </c>
      <c r="M29" s="65">
        <v>4</v>
      </c>
      <c r="N29" s="86">
        <v>17</v>
      </c>
      <c r="O29" s="64"/>
      <c r="P29" s="65"/>
      <c r="Q29" s="66"/>
      <c r="R29" s="64"/>
      <c r="S29" s="65"/>
      <c r="T29" s="86"/>
      <c r="U29" s="71">
        <f t="shared" si="1"/>
        <v>90</v>
      </c>
      <c r="V29" s="72">
        <f t="shared" si="2"/>
        <v>31</v>
      </c>
      <c r="W29" s="73">
        <f t="shared" si="2"/>
        <v>59</v>
      </c>
    </row>
    <row r="30" spans="1:23" ht="21.75">
      <c r="A30" s="60"/>
      <c r="B30" s="61" t="s">
        <v>87</v>
      </c>
      <c r="C30" s="64">
        <f t="shared" si="8"/>
        <v>6</v>
      </c>
      <c r="D30" s="65">
        <v>3</v>
      </c>
      <c r="E30" s="66">
        <v>3</v>
      </c>
      <c r="F30" s="71">
        <f t="shared" si="7"/>
        <v>4</v>
      </c>
      <c r="G30" s="65">
        <v>2</v>
      </c>
      <c r="H30" s="86">
        <v>2</v>
      </c>
      <c r="I30" s="71">
        <f t="shared" si="6"/>
        <v>3</v>
      </c>
      <c r="J30" s="65">
        <v>1</v>
      </c>
      <c r="K30" s="66">
        <v>2</v>
      </c>
      <c r="L30" s="64">
        <f t="shared" si="5"/>
        <v>2</v>
      </c>
      <c r="M30" s="65">
        <v>1</v>
      </c>
      <c r="N30" s="86">
        <v>1</v>
      </c>
      <c r="O30" s="64"/>
      <c r="P30" s="65"/>
      <c r="Q30" s="66"/>
      <c r="R30" s="64"/>
      <c r="S30" s="65"/>
      <c r="T30" s="86"/>
      <c r="U30" s="71">
        <f t="shared" si="1"/>
        <v>15</v>
      </c>
      <c r="V30" s="72">
        <f t="shared" si="2"/>
        <v>7</v>
      </c>
      <c r="W30" s="73">
        <f t="shared" si="2"/>
        <v>8</v>
      </c>
    </row>
    <row r="31" spans="1:23" ht="21.75">
      <c r="A31" s="74" t="s">
        <v>16</v>
      </c>
      <c r="B31" s="75"/>
      <c r="C31" s="79">
        <f>SUM(D31:E31)</f>
        <v>152</v>
      </c>
      <c r="D31" s="80">
        <f>SUM(D32)</f>
        <v>55</v>
      </c>
      <c r="E31" s="81">
        <f>SUM(E32)</f>
        <v>97</v>
      </c>
      <c r="F31" s="79">
        <f t="shared" si="3"/>
        <v>122</v>
      </c>
      <c r="G31" s="80">
        <f>SUM(G32)</f>
        <v>40</v>
      </c>
      <c r="H31" s="82">
        <f>SUM(H32)</f>
        <v>82</v>
      </c>
      <c r="I31" s="79">
        <f t="shared" si="6"/>
        <v>135</v>
      </c>
      <c r="J31" s="80">
        <f>SUM(J32)</f>
        <v>41</v>
      </c>
      <c r="K31" s="81">
        <f>SUM(K32)</f>
        <v>94</v>
      </c>
      <c r="L31" s="79">
        <f t="shared" si="5"/>
        <v>106</v>
      </c>
      <c r="M31" s="80">
        <f>SUM(M32)</f>
        <v>31</v>
      </c>
      <c r="N31" s="82">
        <f>SUM(N32)</f>
        <v>75</v>
      </c>
      <c r="O31" s="79">
        <f>SUM(P31:Q31)</f>
        <v>112</v>
      </c>
      <c r="P31" s="80">
        <f>SUM(P32)</f>
        <v>37</v>
      </c>
      <c r="Q31" s="81">
        <f>SUM(Q32)</f>
        <v>75</v>
      </c>
      <c r="R31" s="79">
        <f>SUM(S31:T31)</f>
        <v>123</v>
      </c>
      <c r="S31" s="80">
        <f>SUM(S32)</f>
        <v>38</v>
      </c>
      <c r="T31" s="82">
        <f>SUM(T32)</f>
        <v>85</v>
      </c>
      <c r="U31" s="79">
        <f t="shared" si="1"/>
        <v>750</v>
      </c>
      <c r="V31" s="83">
        <f t="shared" si="2"/>
        <v>242</v>
      </c>
      <c r="W31" s="84">
        <f t="shared" si="2"/>
        <v>508</v>
      </c>
    </row>
    <row r="32" spans="1:23" ht="21.75">
      <c r="A32" s="60"/>
      <c r="B32" s="61" t="s">
        <v>88</v>
      </c>
      <c r="C32" s="64">
        <f>SUM(D32:E32)</f>
        <v>152</v>
      </c>
      <c r="D32" s="65">
        <v>55</v>
      </c>
      <c r="E32" s="66">
        <v>97</v>
      </c>
      <c r="F32" s="71">
        <f t="shared" si="3"/>
        <v>122</v>
      </c>
      <c r="G32" s="65">
        <v>40</v>
      </c>
      <c r="H32" s="86">
        <v>82</v>
      </c>
      <c r="I32" s="71">
        <f t="shared" si="6"/>
        <v>135</v>
      </c>
      <c r="J32" s="65">
        <v>41</v>
      </c>
      <c r="K32" s="66">
        <v>94</v>
      </c>
      <c r="L32" s="64">
        <f t="shared" si="5"/>
        <v>106</v>
      </c>
      <c r="M32" s="65">
        <v>31</v>
      </c>
      <c r="N32" s="86">
        <v>75</v>
      </c>
      <c r="O32" s="64">
        <f>SUM(P32:Q32)</f>
        <v>112</v>
      </c>
      <c r="P32" s="65">
        <v>37</v>
      </c>
      <c r="Q32" s="66">
        <v>75</v>
      </c>
      <c r="R32" s="64">
        <f>SUM(S32:T32)</f>
        <v>123</v>
      </c>
      <c r="S32" s="65">
        <v>38</v>
      </c>
      <c r="T32" s="86">
        <v>85</v>
      </c>
      <c r="U32" s="71">
        <f t="shared" si="1"/>
        <v>750</v>
      </c>
      <c r="V32" s="72">
        <f t="shared" si="2"/>
        <v>242</v>
      </c>
      <c r="W32" s="73">
        <f t="shared" si="2"/>
        <v>508</v>
      </c>
    </row>
    <row r="33" spans="1:23" ht="21.75">
      <c r="A33" s="74" t="s">
        <v>22</v>
      </c>
      <c r="B33" s="75"/>
      <c r="C33" s="79">
        <f t="shared" ref="C33:C38" si="9">SUM(D33:E33)</f>
        <v>58</v>
      </c>
      <c r="D33" s="80">
        <f>SUM(D34)</f>
        <v>12</v>
      </c>
      <c r="E33" s="81">
        <f>SUM(E34)</f>
        <v>46</v>
      </c>
      <c r="F33" s="79">
        <f t="shared" si="3"/>
        <v>47</v>
      </c>
      <c r="G33" s="80">
        <f>SUM(G34)</f>
        <v>15</v>
      </c>
      <c r="H33" s="82">
        <f>SUM(H34)</f>
        <v>32</v>
      </c>
      <c r="I33" s="79">
        <f t="shared" si="6"/>
        <v>57</v>
      </c>
      <c r="J33" s="80">
        <f>SUM(J34)</f>
        <v>15</v>
      </c>
      <c r="K33" s="81">
        <f>SUM(K34)</f>
        <v>42</v>
      </c>
      <c r="L33" s="79">
        <f t="shared" si="5"/>
        <v>42</v>
      </c>
      <c r="M33" s="80">
        <f>SUM(M34)</f>
        <v>15</v>
      </c>
      <c r="N33" s="82">
        <f>SUM(N34)</f>
        <v>27</v>
      </c>
      <c r="O33" s="79">
        <f>SUM(P33:Q33)</f>
        <v>43</v>
      </c>
      <c r="P33" s="80">
        <f>SUM(P34)</f>
        <v>15</v>
      </c>
      <c r="Q33" s="81">
        <f>SUM(Q34)</f>
        <v>28</v>
      </c>
      <c r="R33" s="79">
        <f>SUM(S33:T33)</f>
        <v>52</v>
      </c>
      <c r="S33" s="80">
        <f>SUM(S34)</f>
        <v>11</v>
      </c>
      <c r="T33" s="82">
        <f>SUM(T34)</f>
        <v>41</v>
      </c>
      <c r="U33" s="79">
        <f t="shared" si="1"/>
        <v>299</v>
      </c>
      <c r="V33" s="83">
        <f t="shared" si="2"/>
        <v>83</v>
      </c>
      <c r="W33" s="84">
        <f t="shared" si="2"/>
        <v>216</v>
      </c>
    </row>
    <row r="34" spans="1:23" ht="21.75">
      <c r="A34" s="60"/>
      <c r="B34" s="61" t="s">
        <v>89</v>
      </c>
      <c r="C34" s="64">
        <f t="shared" si="9"/>
        <v>58</v>
      </c>
      <c r="D34" s="65">
        <v>12</v>
      </c>
      <c r="E34" s="66">
        <v>46</v>
      </c>
      <c r="F34" s="71">
        <f t="shared" si="3"/>
        <v>47</v>
      </c>
      <c r="G34" s="65">
        <v>15</v>
      </c>
      <c r="H34" s="86">
        <v>32</v>
      </c>
      <c r="I34" s="71">
        <f t="shared" si="6"/>
        <v>57</v>
      </c>
      <c r="J34" s="65">
        <v>15</v>
      </c>
      <c r="K34" s="66">
        <v>42</v>
      </c>
      <c r="L34" s="64">
        <f t="shared" si="5"/>
        <v>42</v>
      </c>
      <c r="M34" s="65">
        <v>15</v>
      </c>
      <c r="N34" s="86">
        <v>27</v>
      </c>
      <c r="O34" s="64">
        <f>SUM(P34:Q34)</f>
        <v>43</v>
      </c>
      <c r="P34" s="65">
        <v>15</v>
      </c>
      <c r="Q34" s="66">
        <v>28</v>
      </c>
      <c r="R34" s="64">
        <f>SUM(S34:T34)</f>
        <v>52</v>
      </c>
      <c r="S34" s="65">
        <v>11</v>
      </c>
      <c r="T34" s="86">
        <v>41</v>
      </c>
      <c r="U34" s="71">
        <f t="shared" si="1"/>
        <v>299</v>
      </c>
      <c r="V34" s="72">
        <f t="shared" si="2"/>
        <v>83</v>
      </c>
      <c r="W34" s="73">
        <f t="shared" si="2"/>
        <v>216</v>
      </c>
    </row>
    <row r="35" spans="1:23" ht="21.75">
      <c r="A35" s="74" t="s">
        <v>13</v>
      </c>
      <c r="B35" s="75"/>
      <c r="C35" s="79">
        <f t="shared" si="9"/>
        <v>269</v>
      </c>
      <c r="D35" s="80">
        <f>SUM(D36:D37)</f>
        <v>57</v>
      </c>
      <c r="E35" s="81">
        <f>SUM(E36:E37)</f>
        <v>212</v>
      </c>
      <c r="F35" s="79">
        <f t="shared" si="3"/>
        <v>161</v>
      </c>
      <c r="G35" s="80">
        <f>SUM(G36:G37)</f>
        <v>18</v>
      </c>
      <c r="H35" s="82">
        <f>SUM(H36:H37)</f>
        <v>143</v>
      </c>
      <c r="I35" s="79">
        <f t="shared" si="6"/>
        <v>186</v>
      </c>
      <c r="J35" s="80">
        <f>SUM(J36:J37)</f>
        <v>23</v>
      </c>
      <c r="K35" s="81">
        <f>SUM(K36:K37)</f>
        <v>163</v>
      </c>
      <c r="L35" s="79">
        <f t="shared" si="5"/>
        <v>157</v>
      </c>
      <c r="M35" s="80">
        <f>SUM(M36:M37)</f>
        <v>23</v>
      </c>
      <c r="N35" s="82">
        <f>SUM(N36:N37)</f>
        <v>134</v>
      </c>
      <c r="O35" s="79"/>
      <c r="P35" s="80"/>
      <c r="Q35" s="81"/>
      <c r="R35" s="79"/>
      <c r="S35" s="80"/>
      <c r="T35" s="82"/>
      <c r="U35" s="79">
        <f t="shared" si="1"/>
        <v>773</v>
      </c>
      <c r="V35" s="83">
        <f t="shared" si="2"/>
        <v>121</v>
      </c>
      <c r="W35" s="84">
        <f t="shared" si="2"/>
        <v>652</v>
      </c>
    </row>
    <row r="36" spans="1:23" ht="21.75">
      <c r="A36" s="60"/>
      <c r="B36" s="61" t="s">
        <v>90</v>
      </c>
      <c r="C36" s="64">
        <f t="shared" si="9"/>
        <v>199</v>
      </c>
      <c r="D36" s="65">
        <v>42</v>
      </c>
      <c r="E36" s="66">
        <v>157</v>
      </c>
      <c r="F36" s="71">
        <f t="shared" si="3"/>
        <v>118</v>
      </c>
      <c r="G36" s="65">
        <v>13</v>
      </c>
      <c r="H36" s="86">
        <v>105</v>
      </c>
      <c r="I36" s="71">
        <f t="shared" si="6"/>
        <v>111</v>
      </c>
      <c r="J36" s="65">
        <v>12</v>
      </c>
      <c r="K36" s="66">
        <v>99</v>
      </c>
      <c r="L36" s="64">
        <f t="shared" si="5"/>
        <v>114</v>
      </c>
      <c r="M36" s="65">
        <v>16</v>
      </c>
      <c r="N36" s="86">
        <v>98</v>
      </c>
      <c r="O36" s="67"/>
      <c r="P36" s="68"/>
      <c r="Q36" s="70"/>
      <c r="R36" s="67"/>
      <c r="S36" s="68"/>
      <c r="T36" s="69"/>
      <c r="U36" s="71">
        <f t="shared" si="1"/>
        <v>542</v>
      </c>
      <c r="V36" s="72">
        <f t="shared" ref="V36:W48" si="10">SUM(D36,G36,J36,M36,P36,S36)</f>
        <v>83</v>
      </c>
      <c r="W36" s="73">
        <f t="shared" si="10"/>
        <v>459</v>
      </c>
    </row>
    <row r="37" spans="1:23" ht="21.75">
      <c r="A37" s="60"/>
      <c r="B37" s="61" t="s">
        <v>91</v>
      </c>
      <c r="C37" s="64">
        <f t="shared" si="9"/>
        <v>70</v>
      </c>
      <c r="D37" s="65">
        <v>15</v>
      </c>
      <c r="E37" s="66">
        <v>55</v>
      </c>
      <c r="F37" s="71">
        <f t="shared" si="3"/>
        <v>43</v>
      </c>
      <c r="G37" s="65">
        <v>5</v>
      </c>
      <c r="H37" s="86">
        <v>38</v>
      </c>
      <c r="I37" s="71">
        <f t="shared" si="6"/>
        <v>75</v>
      </c>
      <c r="J37" s="65">
        <v>11</v>
      </c>
      <c r="K37" s="66">
        <v>64</v>
      </c>
      <c r="L37" s="64">
        <f t="shared" si="5"/>
        <v>43</v>
      </c>
      <c r="M37" s="65">
        <v>7</v>
      </c>
      <c r="N37" s="86">
        <v>36</v>
      </c>
      <c r="O37" s="67"/>
      <c r="P37" s="68"/>
      <c r="Q37" s="70"/>
      <c r="R37" s="67"/>
      <c r="S37" s="68"/>
      <c r="T37" s="69"/>
      <c r="U37" s="71">
        <f t="shared" si="1"/>
        <v>231</v>
      </c>
      <c r="V37" s="72">
        <f t="shared" si="10"/>
        <v>38</v>
      </c>
      <c r="W37" s="73">
        <f t="shared" si="10"/>
        <v>193</v>
      </c>
    </row>
    <row r="38" spans="1:23" ht="21.75">
      <c r="A38" s="74" t="s">
        <v>41</v>
      </c>
      <c r="B38" s="75"/>
      <c r="C38" s="79">
        <f t="shared" si="9"/>
        <v>63</v>
      </c>
      <c r="D38" s="80">
        <f>SUM(D39:D41)</f>
        <v>10</v>
      </c>
      <c r="E38" s="81">
        <f>SUM(E39:E41)</f>
        <v>53</v>
      </c>
      <c r="F38" s="79">
        <f t="shared" ref="F38:F48" si="11">SUM(G38:H38)</f>
        <v>58</v>
      </c>
      <c r="G38" s="80">
        <f>SUM(G39:G41)</f>
        <v>14</v>
      </c>
      <c r="H38" s="82">
        <f>SUM(H39:H41)</f>
        <v>44</v>
      </c>
      <c r="I38" s="79">
        <f t="shared" si="6"/>
        <v>75</v>
      </c>
      <c r="J38" s="80">
        <f>SUM(J39:J41)</f>
        <v>20</v>
      </c>
      <c r="K38" s="81">
        <f>SUM(K39:K41)</f>
        <v>55</v>
      </c>
      <c r="L38" s="79">
        <f t="shared" ref="L38:L48" si="12">SUM(M38:N38)</f>
        <v>39</v>
      </c>
      <c r="M38" s="80">
        <f>SUM(M39:M41)</f>
        <v>17</v>
      </c>
      <c r="N38" s="82">
        <f>SUM(N39:N41)</f>
        <v>22</v>
      </c>
      <c r="O38" s="79"/>
      <c r="P38" s="80"/>
      <c r="Q38" s="81"/>
      <c r="R38" s="79"/>
      <c r="S38" s="80"/>
      <c r="T38" s="82"/>
      <c r="U38" s="79">
        <f t="shared" si="1"/>
        <v>235</v>
      </c>
      <c r="V38" s="83">
        <f t="shared" si="10"/>
        <v>61</v>
      </c>
      <c r="W38" s="84">
        <f t="shared" si="10"/>
        <v>174</v>
      </c>
    </row>
    <row r="39" spans="1:23" ht="21.75">
      <c r="A39" s="60"/>
      <c r="B39" s="61" t="s">
        <v>93</v>
      </c>
      <c r="C39" s="64">
        <f>SUM(D39:E39)</f>
        <v>4</v>
      </c>
      <c r="D39" s="65"/>
      <c r="E39" s="66">
        <v>4</v>
      </c>
      <c r="F39" s="71">
        <f t="shared" si="11"/>
        <v>7</v>
      </c>
      <c r="G39" s="65">
        <v>2</v>
      </c>
      <c r="H39" s="86">
        <v>5</v>
      </c>
      <c r="I39" s="71">
        <f t="shared" si="6"/>
        <v>8</v>
      </c>
      <c r="J39" s="65">
        <v>6</v>
      </c>
      <c r="K39" s="66">
        <v>2</v>
      </c>
      <c r="L39" s="64"/>
      <c r="M39" s="65"/>
      <c r="N39" s="86"/>
      <c r="O39" s="67"/>
      <c r="P39" s="68"/>
      <c r="Q39" s="70"/>
      <c r="R39" s="67"/>
      <c r="S39" s="68"/>
      <c r="T39" s="69"/>
      <c r="U39" s="71">
        <f t="shared" si="1"/>
        <v>19</v>
      </c>
      <c r="V39" s="72">
        <f t="shared" si="10"/>
        <v>8</v>
      </c>
      <c r="W39" s="73">
        <f t="shared" si="10"/>
        <v>11</v>
      </c>
    </row>
    <row r="40" spans="1:23" ht="21.75">
      <c r="A40" s="60"/>
      <c r="B40" s="61" t="s">
        <v>94</v>
      </c>
      <c r="C40" s="64">
        <f t="shared" ref="C40:C41" si="13">SUM(D40:E40)</f>
        <v>12</v>
      </c>
      <c r="D40" s="65">
        <v>1</v>
      </c>
      <c r="E40" s="66">
        <v>11</v>
      </c>
      <c r="F40" s="71">
        <f t="shared" si="11"/>
        <v>9</v>
      </c>
      <c r="G40" s="65">
        <v>4</v>
      </c>
      <c r="H40" s="86">
        <v>5</v>
      </c>
      <c r="I40" s="71">
        <f t="shared" si="6"/>
        <v>25</v>
      </c>
      <c r="J40" s="65">
        <v>7</v>
      </c>
      <c r="K40" s="66">
        <v>18</v>
      </c>
      <c r="L40" s="64">
        <f t="shared" si="12"/>
        <v>21</v>
      </c>
      <c r="M40" s="65">
        <v>9</v>
      </c>
      <c r="N40" s="86">
        <v>12</v>
      </c>
      <c r="O40" s="67"/>
      <c r="P40" s="68"/>
      <c r="Q40" s="70"/>
      <c r="R40" s="67"/>
      <c r="S40" s="68"/>
      <c r="T40" s="69"/>
      <c r="U40" s="71">
        <f t="shared" si="1"/>
        <v>67</v>
      </c>
      <c r="V40" s="72">
        <f t="shared" si="10"/>
        <v>21</v>
      </c>
      <c r="W40" s="73">
        <f t="shared" si="10"/>
        <v>46</v>
      </c>
    </row>
    <row r="41" spans="1:23" ht="21.75">
      <c r="A41" s="60"/>
      <c r="B41" s="61" t="s">
        <v>95</v>
      </c>
      <c r="C41" s="64">
        <f t="shared" si="13"/>
        <v>47</v>
      </c>
      <c r="D41" s="65">
        <v>9</v>
      </c>
      <c r="E41" s="66">
        <v>38</v>
      </c>
      <c r="F41" s="71">
        <f t="shared" si="11"/>
        <v>42</v>
      </c>
      <c r="G41" s="65">
        <v>8</v>
      </c>
      <c r="H41" s="86">
        <v>34</v>
      </c>
      <c r="I41" s="71">
        <f t="shared" si="6"/>
        <v>42</v>
      </c>
      <c r="J41" s="65">
        <v>7</v>
      </c>
      <c r="K41" s="66">
        <v>35</v>
      </c>
      <c r="L41" s="64">
        <f t="shared" si="12"/>
        <v>18</v>
      </c>
      <c r="M41" s="65">
        <v>8</v>
      </c>
      <c r="N41" s="86">
        <v>10</v>
      </c>
      <c r="O41" s="67"/>
      <c r="P41" s="68"/>
      <c r="Q41" s="70"/>
      <c r="R41" s="67"/>
      <c r="S41" s="68"/>
      <c r="T41" s="69"/>
      <c r="U41" s="71">
        <f t="shared" si="1"/>
        <v>149</v>
      </c>
      <c r="V41" s="72">
        <f t="shared" si="10"/>
        <v>32</v>
      </c>
      <c r="W41" s="73">
        <f t="shared" si="10"/>
        <v>117</v>
      </c>
    </row>
    <row r="42" spans="1:23" ht="21.75">
      <c r="A42" s="74" t="s">
        <v>42</v>
      </c>
      <c r="B42" s="75"/>
      <c r="C42" s="79">
        <f>SUM(D42:E42)</f>
        <v>64</v>
      </c>
      <c r="D42" s="80">
        <f>SUM(D43:D45)</f>
        <v>6</v>
      </c>
      <c r="E42" s="81">
        <f>SUM(E43:E45)</f>
        <v>58</v>
      </c>
      <c r="F42" s="79">
        <f t="shared" si="11"/>
        <v>71</v>
      </c>
      <c r="G42" s="80">
        <f>SUM(G43:G45)</f>
        <v>14</v>
      </c>
      <c r="H42" s="82">
        <f>SUM(H43:H45)</f>
        <v>57</v>
      </c>
      <c r="I42" s="79">
        <f t="shared" si="6"/>
        <v>36</v>
      </c>
      <c r="J42" s="80">
        <f>SUM(J43:J45)</f>
        <v>8</v>
      </c>
      <c r="K42" s="81">
        <f>SUM(K43:K45)</f>
        <v>28</v>
      </c>
      <c r="L42" s="79">
        <f t="shared" si="12"/>
        <v>49</v>
      </c>
      <c r="M42" s="80">
        <f>SUM(M43:M45)</f>
        <v>8</v>
      </c>
      <c r="N42" s="82">
        <f>SUM(N43:N45)</f>
        <v>41</v>
      </c>
      <c r="O42" s="79"/>
      <c r="P42" s="80"/>
      <c r="Q42" s="81"/>
      <c r="R42" s="79"/>
      <c r="S42" s="80"/>
      <c r="T42" s="82"/>
      <c r="U42" s="79">
        <f t="shared" si="1"/>
        <v>220</v>
      </c>
      <c r="V42" s="83">
        <f t="shared" si="10"/>
        <v>36</v>
      </c>
      <c r="W42" s="84">
        <f t="shared" si="10"/>
        <v>184</v>
      </c>
    </row>
    <row r="43" spans="1:23" ht="21.75">
      <c r="A43" s="60"/>
      <c r="B43" s="61" t="s">
        <v>96</v>
      </c>
      <c r="C43" s="64">
        <f>SUM(D43:E43)</f>
        <v>1</v>
      </c>
      <c r="D43" s="65"/>
      <c r="E43" s="66">
        <v>1</v>
      </c>
      <c r="F43" s="71">
        <f t="shared" si="11"/>
        <v>7</v>
      </c>
      <c r="G43" s="65">
        <v>3</v>
      </c>
      <c r="H43" s="86">
        <v>4</v>
      </c>
      <c r="I43" s="71">
        <f t="shared" si="6"/>
        <v>5</v>
      </c>
      <c r="J43" s="65">
        <v>1</v>
      </c>
      <c r="K43" s="66">
        <v>4</v>
      </c>
      <c r="L43" s="64">
        <f t="shared" si="12"/>
        <v>14</v>
      </c>
      <c r="M43" s="65">
        <v>3</v>
      </c>
      <c r="N43" s="86">
        <v>11</v>
      </c>
      <c r="O43" s="67"/>
      <c r="P43" s="68"/>
      <c r="Q43" s="70"/>
      <c r="R43" s="67"/>
      <c r="S43" s="68"/>
      <c r="T43" s="69"/>
      <c r="U43" s="71">
        <f t="shared" si="1"/>
        <v>27</v>
      </c>
      <c r="V43" s="72">
        <f t="shared" si="10"/>
        <v>7</v>
      </c>
      <c r="W43" s="73">
        <f t="shared" si="10"/>
        <v>20</v>
      </c>
    </row>
    <row r="44" spans="1:23" ht="21.75">
      <c r="A44" s="60"/>
      <c r="B44" s="61" t="s">
        <v>97</v>
      </c>
      <c r="C44" s="64">
        <f t="shared" ref="C44:C45" si="14">SUM(D44:E44)</f>
        <v>4</v>
      </c>
      <c r="D44" s="65"/>
      <c r="E44" s="66">
        <v>4</v>
      </c>
      <c r="F44" s="71">
        <f t="shared" si="11"/>
        <v>9</v>
      </c>
      <c r="G44" s="65">
        <v>1</v>
      </c>
      <c r="H44" s="86">
        <v>8</v>
      </c>
      <c r="I44" s="71">
        <f t="shared" si="6"/>
        <v>14</v>
      </c>
      <c r="J44" s="65">
        <v>6</v>
      </c>
      <c r="K44" s="66">
        <v>8</v>
      </c>
      <c r="L44" s="64">
        <f t="shared" si="12"/>
        <v>5</v>
      </c>
      <c r="M44" s="65">
        <v>1</v>
      </c>
      <c r="N44" s="86">
        <v>4</v>
      </c>
      <c r="O44" s="67"/>
      <c r="P44" s="68"/>
      <c r="Q44" s="70"/>
      <c r="R44" s="67"/>
      <c r="S44" s="68"/>
      <c r="T44" s="69"/>
      <c r="U44" s="71">
        <f t="shared" si="1"/>
        <v>32</v>
      </c>
      <c r="V44" s="72">
        <f t="shared" si="10"/>
        <v>8</v>
      </c>
      <c r="W44" s="73">
        <f t="shared" si="10"/>
        <v>24</v>
      </c>
    </row>
    <row r="45" spans="1:23" ht="21.75">
      <c r="A45" s="60"/>
      <c r="B45" s="61" t="s">
        <v>98</v>
      </c>
      <c r="C45" s="64">
        <f t="shared" si="14"/>
        <v>59</v>
      </c>
      <c r="D45" s="65">
        <v>6</v>
      </c>
      <c r="E45" s="66">
        <v>53</v>
      </c>
      <c r="F45" s="71">
        <f t="shared" si="11"/>
        <v>55</v>
      </c>
      <c r="G45" s="65">
        <v>10</v>
      </c>
      <c r="H45" s="86">
        <v>45</v>
      </c>
      <c r="I45" s="71">
        <f t="shared" si="6"/>
        <v>17</v>
      </c>
      <c r="J45" s="65">
        <v>1</v>
      </c>
      <c r="K45" s="66">
        <v>16</v>
      </c>
      <c r="L45" s="64">
        <f t="shared" si="12"/>
        <v>30</v>
      </c>
      <c r="M45" s="65">
        <v>4</v>
      </c>
      <c r="N45" s="86">
        <v>26</v>
      </c>
      <c r="O45" s="67"/>
      <c r="P45" s="68"/>
      <c r="Q45" s="70"/>
      <c r="R45" s="67"/>
      <c r="S45" s="68"/>
      <c r="T45" s="69"/>
      <c r="U45" s="71">
        <f t="shared" si="1"/>
        <v>161</v>
      </c>
      <c r="V45" s="72">
        <f t="shared" si="10"/>
        <v>21</v>
      </c>
      <c r="W45" s="73">
        <f t="shared" si="10"/>
        <v>140</v>
      </c>
    </row>
    <row r="46" spans="1:23" ht="21.75">
      <c r="A46" s="74" t="s">
        <v>29</v>
      </c>
      <c r="B46" s="75"/>
      <c r="C46" s="79">
        <f>SUM(D46:E46)</f>
        <v>118</v>
      </c>
      <c r="D46" s="80">
        <f>SUM(D47:D48)</f>
        <v>93</v>
      </c>
      <c r="E46" s="81">
        <f>SUM(E47:E48)</f>
        <v>25</v>
      </c>
      <c r="F46" s="79">
        <f t="shared" si="11"/>
        <v>126</v>
      </c>
      <c r="G46" s="80">
        <f>SUM(G47:G48)</f>
        <v>94</v>
      </c>
      <c r="H46" s="82">
        <f>SUM(H47:H48)</f>
        <v>32</v>
      </c>
      <c r="I46" s="79">
        <f t="shared" si="6"/>
        <v>139</v>
      </c>
      <c r="J46" s="80">
        <f>SUM(J47:J48)</f>
        <v>108</v>
      </c>
      <c r="K46" s="81">
        <f>SUM(K47:K48)</f>
        <v>31</v>
      </c>
      <c r="L46" s="79">
        <f t="shared" si="12"/>
        <v>85</v>
      </c>
      <c r="M46" s="80">
        <f>SUM(M47:M48)</f>
        <v>67</v>
      </c>
      <c r="N46" s="82">
        <f>SUM(N47:N48)</f>
        <v>18</v>
      </c>
      <c r="O46" s="79"/>
      <c r="P46" s="80"/>
      <c r="Q46" s="81"/>
      <c r="R46" s="79"/>
      <c r="S46" s="80"/>
      <c r="T46" s="82"/>
      <c r="U46" s="79">
        <f t="shared" si="1"/>
        <v>468</v>
      </c>
      <c r="V46" s="83">
        <f t="shared" si="10"/>
        <v>362</v>
      </c>
      <c r="W46" s="84">
        <f t="shared" si="10"/>
        <v>106</v>
      </c>
    </row>
    <row r="47" spans="1:23" ht="21.75">
      <c r="A47" s="60"/>
      <c r="B47" s="61" t="s">
        <v>99</v>
      </c>
      <c r="C47" s="64">
        <f>SUM(D47:E47)</f>
        <v>35</v>
      </c>
      <c r="D47" s="65">
        <v>22</v>
      </c>
      <c r="E47" s="66">
        <v>13</v>
      </c>
      <c r="F47" s="71">
        <f t="shared" si="11"/>
        <v>48</v>
      </c>
      <c r="G47" s="65">
        <v>33</v>
      </c>
      <c r="H47" s="86">
        <v>15</v>
      </c>
      <c r="I47" s="71">
        <f t="shared" si="6"/>
        <v>47</v>
      </c>
      <c r="J47" s="65">
        <v>31</v>
      </c>
      <c r="K47" s="66">
        <v>16</v>
      </c>
      <c r="L47" s="64">
        <f t="shared" si="12"/>
        <v>37</v>
      </c>
      <c r="M47" s="65">
        <v>26</v>
      </c>
      <c r="N47" s="86">
        <v>11</v>
      </c>
      <c r="O47" s="67"/>
      <c r="P47" s="68"/>
      <c r="Q47" s="70"/>
      <c r="R47" s="67"/>
      <c r="S47" s="68"/>
      <c r="T47" s="69"/>
      <c r="U47" s="71">
        <f t="shared" si="1"/>
        <v>167</v>
      </c>
      <c r="V47" s="72">
        <f t="shared" si="10"/>
        <v>112</v>
      </c>
      <c r="W47" s="73">
        <f t="shared" si="10"/>
        <v>55</v>
      </c>
    </row>
    <row r="48" spans="1:23" ht="21.75">
      <c r="A48" s="151"/>
      <c r="B48" s="136" t="s">
        <v>100</v>
      </c>
      <c r="C48" s="156">
        <f>SUM(D48:E48)</f>
        <v>83</v>
      </c>
      <c r="D48" s="157">
        <v>71</v>
      </c>
      <c r="E48" s="88">
        <v>12</v>
      </c>
      <c r="F48" s="158">
        <f t="shared" si="11"/>
        <v>78</v>
      </c>
      <c r="G48" s="157">
        <v>61</v>
      </c>
      <c r="H48" s="154">
        <v>17</v>
      </c>
      <c r="I48" s="158">
        <f t="shared" si="6"/>
        <v>92</v>
      </c>
      <c r="J48" s="157">
        <v>77</v>
      </c>
      <c r="K48" s="88">
        <v>15</v>
      </c>
      <c r="L48" s="156">
        <f t="shared" si="12"/>
        <v>48</v>
      </c>
      <c r="M48" s="157">
        <v>41</v>
      </c>
      <c r="N48" s="154">
        <v>7</v>
      </c>
      <c r="O48" s="159"/>
      <c r="P48" s="160"/>
      <c r="Q48" s="161"/>
      <c r="R48" s="159"/>
      <c r="S48" s="160"/>
      <c r="T48" s="162"/>
      <c r="U48" s="158">
        <f t="shared" si="1"/>
        <v>301</v>
      </c>
      <c r="V48" s="163">
        <f t="shared" si="10"/>
        <v>250</v>
      </c>
      <c r="W48" s="164">
        <f t="shared" si="10"/>
        <v>51</v>
      </c>
    </row>
    <row r="49" spans="1:23" ht="21.75">
      <c r="A49" s="74" t="s">
        <v>11</v>
      </c>
      <c r="B49" s="75"/>
      <c r="C49" s="79">
        <f>SUM(D49:E49)</f>
        <v>670</v>
      </c>
      <c r="D49" s="80">
        <f>SUM(D50:D63)</f>
        <v>231</v>
      </c>
      <c r="E49" s="81">
        <f>SUM(E50:E63)</f>
        <v>439</v>
      </c>
      <c r="F49" s="79">
        <f>SUM(G49:H49)</f>
        <v>425</v>
      </c>
      <c r="G49" s="80">
        <f>SUM(G50:G63)</f>
        <v>153</v>
      </c>
      <c r="H49" s="81">
        <f>SUM(H50:H63)</f>
        <v>272</v>
      </c>
      <c r="I49" s="79">
        <f>SUM(J49:K49)</f>
        <v>379</v>
      </c>
      <c r="J49" s="80">
        <f>SUM(J50:J63)</f>
        <v>151</v>
      </c>
      <c r="K49" s="82">
        <f>SUM(K50:K63)</f>
        <v>228</v>
      </c>
      <c r="L49" s="81">
        <f>SUM(M49:N49)</f>
        <v>408</v>
      </c>
      <c r="M49" s="80">
        <f>SUM(M50:M63)</f>
        <v>163</v>
      </c>
      <c r="N49" s="81">
        <f>SUM(N50:N63)</f>
        <v>245</v>
      </c>
      <c r="O49" s="79"/>
      <c r="P49" s="80"/>
      <c r="Q49" s="93"/>
      <c r="R49" s="81"/>
      <c r="S49" s="80"/>
      <c r="T49" s="80"/>
      <c r="U49" s="79">
        <f t="shared" ref="U49:U88" si="15">SUM(V49:W49)</f>
        <v>1882</v>
      </c>
      <c r="V49" s="83">
        <f t="shared" ref="V49:W88" si="16">SUM(D49,G49,J49,M49,P49,S49)</f>
        <v>698</v>
      </c>
      <c r="W49" s="84">
        <f t="shared" si="16"/>
        <v>1184</v>
      </c>
    </row>
    <row r="50" spans="1:23" ht="21.75">
      <c r="A50" s="60"/>
      <c r="B50" s="61" t="s">
        <v>101</v>
      </c>
      <c r="C50" s="64">
        <f>SUM(D50:E50)</f>
        <v>378</v>
      </c>
      <c r="D50" s="65">
        <v>126</v>
      </c>
      <c r="E50" s="66">
        <v>252</v>
      </c>
      <c r="F50" s="71"/>
      <c r="G50" s="65"/>
      <c r="H50" s="66"/>
      <c r="I50" s="71"/>
      <c r="J50" s="65"/>
      <c r="K50" s="86"/>
      <c r="L50" s="90"/>
      <c r="M50" s="65"/>
      <c r="N50" s="66"/>
      <c r="O50" s="67"/>
      <c r="P50" s="68"/>
      <c r="Q50" s="91"/>
      <c r="R50" s="70"/>
      <c r="S50" s="68"/>
      <c r="T50" s="68"/>
      <c r="U50" s="71">
        <f t="shared" si="15"/>
        <v>378</v>
      </c>
      <c r="V50" s="72">
        <f t="shared" si="16"/>
        <v>126</v>
      </c>
      <c r="W50" s="73">
        <f t="shared" si="16"/>
        <v>252</v>
      </c>
    </row>
    <row r="51" spans="1:23" ht="21.75">
      <c r="A51" s="60"/>
      <c r="B51" s="61" t="s">
        <v>102</v>
      </c>
      <c r="C51" s="64"/>
      <c r="D51" s="65"/>
      <c r="E51" s="66"/>
      <c r="F51" s="71">
        <f>SUM(G51:H51)</f>
        <v>26</v>
      </c>
      <c r="G51" s="65">
        <v>11</v>
      </c>
      <c r="H51" s="66">
        <v>15</v>
      </c>
      <c r="I51" s="71">
        <f>SUM(J51:K51)</f>
        <v>29</v>
      </c>
      <c r="J51" s="65">
        <v>17</v>
      </c>
      <c r="K51" s="86">
        <v>12</v>
      </c>
      <c r="L51" s="90">
        <f>SUM(M51:N51)</f>
        <v>28</v>
      </c>
      <c r="M51" s="65">
        <v>16</v>
      </c>
      <c r="N51" s="66">
        <v>12</v>
      </c>
      <c r="O51" s="67"/>
      <c r="P51" s="68"/>
      <c r="Q51" s="91"/>
      <c r="R51" s="70"/>
      <c r="S51" s="68"/>
      <c r="T51" s="68"/>
      <c r="U51" s="71">
        <f t="shared" si="15"/>
        <v>83</v>
      </c>
      <c r="V51" s="72">
        <f t="shared" si="16"/>
        <v>44</v>
      </c>
      <c r="W51" s="73">
        <f t="shared" si="16"/>
        <v>39</v>
      </c>
    </row>
    <row r="52" spans="1:23" ht="21.75">
      <c r="A52" s="60"/>
      <c r="B52" s="61" t="s">
        <v>103</v>
      </c>
      <c r="C52" s="64">
        <f>SUM(D52:E52)</f>
        <v>88</v>
      </c>
      <c r="D52" s="65">
        <v>43</v>
      </c>
      <c r="E52" s="66">
        <v>45</v>
      </c>
      <c r="F52" s="71">
        <f>SUM(G52:H52)</f>
        <v>61</v>
      </c>
      <c r="G52" s="65">
        <v>27</v>
      </c>
      <c r="H52" s="66">
        <v>34</v>
      </c>
      <c r="I52" s="71">
        <f>SUM(J52:K52)</f>
        <v>70</v>
      </c>
      <c r="J52" s="65">
        <v>31</v>
      </c>
      <c r="K52" s="86">
        <v>39</v>
      </c>
      <c r="L52" s="90">
        <f>SUM(M52:N52)</f>
        <v>78</v>
      </c>
      <c r="M52" s="65">
        <v>44</v>
      </c>
      <c r="N52" s="66">
        <v>34</v>
      </c>
      <c r="O52" s="67"/>
      <c r="P52" s="68"/>
      <c r="Q52" s="91"/>
      <c r="R52" s="70"/>
      <c r="S52" s="68"/>
      <c r="T52" s="68"/>
      <c r="U52" s="71">
        <f t="shared" si="15"/>
        <v>297</v>
      </c>
      <c r="V52" s="72">
        <f t="shared" si="16"/>
        <v>145</v>
      </c>
      <c r="W52" s="73">
        <f t="shared" si="16"/>
        <v>152</v>
      </c>
    </row>
    <row r="53" spans="1:23" ht="21.75">
      <c r="A53" s="60"/>
      <c r="B53" s="61" t="s">
        <v>104</v>
      </c>
      <c r="C53" s="64"/>
      <c r="D53" s="65"/>
      <c r="E53" s="66"/>
      <c r="F53" s="71"/>
      <c r="G53" s="65"/>
      <c r="H53" s="66"/>
      <c r="I53" s="71"/>
      <c r="J53" s="65"/>
      <c r="K53" s="86"/>
      <c r="L53" s="90">
        <f>SUM(M53:N53)</f>
        <v>12</v>
      </c>
      <c r="M53" s="65">
        <v>5</v>
      </c>
      <c r="N53" s="66">
        <v>7</v>
      </c>
      <c r="O53" s="67"/>
      <c r="P53" s="68"/>
      <c r="Q53" s="91"/>
      <c r="R53" s="70"/>
      <c r="S53" s="68"/>
      <c r="T53" s="68"/>
      <c r="U53" s="71">
        <f t="shared" si="15"/>
        <v>12</v>
      </c>
      <c r="V53" s="72">
        <f t="shared" si="16"/>
        <v>5</v>
      </c>
      <c r="W53" s="73">
        <f t="shared" si="16"/>
        <v>7</v>
      </c>
    </row>
    <row r="54" spans="1:23" ht="21.75">
      <c r="A54" s="60"/>
      <c r="B54" s="61" t="s">
        <v>105</v>
      </c>
      <c r="C54" s="64">
        <f>SUM(D54:E54)</f>
        <v>32</v>
      </c>
      <c r="D54" s="65">
        <v>17</v>
      </c>
      <c r="E54" s="66">
        <v>15</v>
      </c>
      <c r="F54" s="71">
        <f t="shared" ref="F54:F70" si="17">SUM(G54:H54)</f>
        <v>26</v>
      </c>
      <c r="G54" s="65">
        <v>10</v>
      </c>
      <c r="H54" s="66">
        <v>16</v>
      </c>
      <c r="I54" s="71"/>
      <c r="J54" s="65">
        <v>15</v>
      </c>
      <c r="K54" s="86">
        <v>18</v>
      </c>
      <c r="L54" s="90"/>
      <c r="M54" s="65"/>
      <c r="N54" s="66"/>
      <c r="O54" s="67"/>
      <c r="P54" s="68"/>
      <c r="Q54" s="91"/>
      <c r="R54" s="70"/>
      <c r="S54" s="68"/>
      <c r="T54" s="68"/>
      <c r="U54" s="71">
        <f t="shared" si="15"/>
        <v>91</v>
      </c>
      <c r="V54" s="72">
        <f t="shared" si="16"/>
        <v>42</v>
      </c>
      <c r="W54" s="73">
        <f t="shared" si="16"/>
        <v>49</v>
      </c>
    </row>
    <row r="55" spans="1:23" ht="21.75">
      <c r="A55" s="60"/>
      <c r="B55" s="61" t="s">
        <v>106</v>
      </c>
      <c r="C55" s="64"/>
      <c r="D55" s="65"/>
      <c r="E55" s="66"/>
      <c r="F55" s="71">
        <f t="shared" si="17"/>
        <v>60</v>
      </c>
      <c r="G55" s="65">
        <v>13</v>
      </c>
      <c r="H55" s="66">
        <v>47</v>
      </c>
      <c r="I55" s="71">
        <f t="shared" ref="I55:I70" si="18">SUM(J55:K55)</f>
        <v>58</v>
      </c>
      <c r="J55" s="65">
        <v>20</v>
      </c>
      <c r="K55" s="86">
        <v>38</v>
      </c>
      <c r="L55" s="90">
        <f t="shared" ref="L55:L66" si="19">SUM(M55:N55)</f>
        <v>69</v>
      </c>
      <c r="M55" s="65">
        <v>24</v>
      </c>
      <c r="N55" s="66">
        <v>45</v>
      </c>
      <c r="O55" s="67"/>
      <c r="P55" s="68"/>
      <c r="Q55" s="91"/>
      <c r="R55" s="70"/>
      <c r="S55" s="68"/>
      <c r="T55" s="68"/>
      <c r="U55" s="71">
        <f t="shared" si="15"/>
        <v>187</v>
      </c>
      <c r="V55" s="72">
        <f t="shared" si="16"/>
        <v>57</v>
      </c>
      <c r="W55" s="73">
        <f t="shared" si="16"/>
        <v>130</v>
      </c>
    </row>
    <row r="56" spans="1:23" ht="21.75">
      <c r="A56" s="60"/>
      <c r="B56" s="61" t="s">
        <v>107</v>
      </c>
      <c r="C56" s="64">
        <f>SUM(D56:E56)</f>
        <v>33</v>
      </c>
      <c r="D56" s="65">
        <v>10</v>
      </c>
      <c r="E56" s="66">
        <v>23</v>
      </c>
      <c r="F56" s="71">
        <f t="shared" si="17"/>
        <v>18</v>
      </c>
      <c r="G56" s="65">
        <v>3</v>
      </c>
      <c r="H56" s="66">
        <v>15</v>
      </c>
      <c r="I56" s="71">
        <f t="shared" si="18"/>
        <v>11</v>
      </c>
      <c r="J56" s="65">
        <v>3</v>
      </c>
      <c r="K56" s="86">
        <v>8</v>
      </c>
      <c r="L56" s="90">
        <f t="shared" si="19"/>
        <v>8</v>
      </c>
      <c r="M56" s="65">
        <v>2</v>
      </c>
      <c r="N56" s="66">
        <v>6</v>
      </c>
      <c r="O56" s="67"/>
      <c r="P56" s="68"/>
      <c r="Q56" s="91"/>
      <c r="R56" s="70"/>
      <c r="S56" s="68"/>
      <c r="T56" s="68"/>
      <c r="U56" s="71">
        <f t="shared" si="15"/>
        <v>70</v>
      </c>
      <c r="V56" s="72">
        <f t="shared" si="16"/>
        <v>18</v>
      </c>
      <c r="W56" s="73">
        <f t="shared" si="16"/>
        <v>52</v>
      </c>
    </row>
    <row r="57" spans="1:23" ht="21.75">
      <c r="A57" s="60"/>
      <c r="B57" s="61" t="s">
        <v>108</v>
      </c>
      <c r="C57" s="64"/>
      <c r="D57" s="65"/>
      <c r="E57" s="66"/>
      <c r="F57" s="71">
        <f t="shared" si="17"/>
        <v>43</v>
      </c>
      <c r="G57" s="65">
        <v>20</v>
      </c>
      <c r="H57" s="66">
        <v>23</v>
      </c>
      <c r="I57" s="71">
        <f t="shared" si="18"/>
        <v>36</v>
      </c>
      <c r="J57" s="65">
        <v>16</v>
      </c>
      <c r="K57" s="86">
        <v>20</v>
      </c>
      <c r="L57" s="90">
        <f t="shared" si="19"/>
        <v>54</v>
      </c>
      <c r="M57" s="65">
        <v>19</v>
      </c>
      <c r="N57" s="66">
        <v>35</v>
      </c>
      <c r="O57" s="67"/>
      <c r="P57" s="68"/>
      <c r="Q57" s="91"/>
      <c r="R57" s="70"/>
      <c r="S57" s="68"/>
      <c r="T57" s="68"/>
      <c r="U57" s="71">
        <f t="shared" si="15"/>
        <v>133</v>
      </c>
      <c r="V57" s="72">
        <f t="shared" si="16"/>
        <v>55</v>
      </c>
      <c r="W57" s="73">
        <f t="shared" si="16"/>
        <v>78</v>
      </c>
    </row>
    <row r="58" spans="1:23" ht="21.75">
      <c r="A58" s="60"/>
      <c r="B58" s="61" t="s">
        <v>92</v>
      </c>
      <c r="C58" s="64">
        <f>SUM(D58:E58)</f>
        <v>89</v>
      </c>
      <c r="D58" s="65">
        <v>15</v>
      </c>
      <c r="E58" s="66">
        <v>74</v>
      </c>
      <c r="F58" s="71">
        <f>SUM(G58:H58)</f>
        <v>75</v>
      </c>
      <c r="G58" s="65">
        <v>18</v>
      </c>
      <c r="H58" s="86">
        <v>57</v>
      </c>
      <c r="I58" s="71">
        <f>SUM(J58:K58)</f>
        <v>56</v>
      </c>
      <c r="J58" s="65">
        <v>15</v>
      </c>
      <c r="K58" s="66">
        <v>41</v>
      </c>
      <c r="L58" s="64">
        <f>SUM(M58:N58)</f>
        <v>41</v>
      </c>
      <c r="M58" s="65">
        <v>8</v>
      </c>
      <c r="N58" s="86">
        <v>33</v>
      </c>
      <c r="O58" s="67"/>
      <c r="P58" s="68"/>
      <c r="Q58" s="70"/>
      <c r="R58" s="67"/>
      <c r="S58" s="68"/>
      <c r="T58" s="69"/>
      <c r="U58" s="71">
        <f>SUM(V58:W58)</f>
        <v>261</v>
      </c>
      <c r="V58" s="72">
        <f>SUM(D58,G58,J58,M58,P58,S58)</f>
        <v>56</v>
      </c>
      <c r="W58" s="73">
        <f>SUM(E58,H58,K58,N58,Q58,T58)</f>
        <v>205</v>
      </c>
    </row>
    <row r="59" spans="1:23" ht="21.75">
      <c r="A59" s="60"/>
      <c r="B59" s="61" t="s">
        <v>109</v>
      </c>
      <c r="C59" s="64">
        <f>SUM(D59:E59)</f>
        <v>29</v>
      </c>
      <c r="D59" s="65">
        <v>10</v>
      </c>
      <c r="E59" s="66">
        <v>19</v>
      </c>
      <c r="F59" s="71">
        <f t="shared" si="17"/>
        <v>23</v>
      </c>
      <c r="G59" s="65">
        <v>8</v>
      </c>
      <c r="H59" s="66">
        <v>15</v>
      </c>
      <c r="I59" s="71">
        <f t="shared" si="18"/>
        <v>13</v>
      </c>
      <c r="J59" s="65">
        <v>3</v>
      </c>
      <c r="K59" s="86">
        <v>10</v>
      </c>
      <c r="L59" s="90">
        <f t="shared" si="19"/>
        <v>25</v>
      </c>
      <c r="M59" s="65">
        <v>8</v>
      </c>
      <c r="N59" s="66">
        <v>17</v>
      </c>
      <c r="O59" s="67"/>
      <c r="P59" s="68"/>
      <c r="Q59" s="91"/>
      <c r="R59" s="70"/>
      <c r="S59" s="68"/>
      <c r="T59" s="68"/>
      <c r="U59" s="71">
        <f t="shared" si="15"/>
        <v>90</v>
      </c>
      <c r="V59" s="72">
        <f t="shared" si="16"/>
        <v>29</v>
      </c>
      <c r="W59" s="73">
        <f t="shared" si="16"/>
        <v>61</v>
      </c>
    </row>
    <row r="60" spans="1:23" ht="21.75">
      <c r="A60" s="60"/>
      <c r="B60" s="61" t="s">
        <v>110</v>
      </c>
      <c r="C60" s="64"/>
      <c r="D60" s="65"/>
      <c r="E60" s="66"/>
      <c r="F60" s="71">
        <f t="shared" si="17"/>
        <v>35</v>
      </c>
      <c r="G60" s="65">
        <v>12</v>
      </c>
      <c r="H60" s="66">
        <v>23</v>
      </c>
      <c r="I60" s="71">
        <f t="shared" si="18"/>
        <v>45</v>
      </c>
      <c r="J60" s="65">
        <v>13</v>
      </c>
      <c r="K60" s="86">
        <v>32</v>
      </c>
      <c r="L60" s="90">
        <f t="shared" si="19"/>
        <v>49</v>
      </c>
      <c r="M60" s="65">
        <v>8</v>
      </c>
      <c r="N60" s="66">
        <v>41</v>
      </c>
      <c r="O60" s="67"/>
      <c r="P60" s="68"/>
      <c r="Q60" s="91"/>
      <c r="R60" s="70"/>
      <c r="S60" s="68"/>
      <c r="T60" s="68"/>
      <c r="U60" s="71">
        <f t="shared" si="15"/>
        <v>129</v>
      </c>
      <c r="V60" s="72">
        <f t="shared" si="16"/>
        <v>33</v>
      </c>
      <c r="W60" s="73">
        <f t="shared" si="16"/>
        <v>96</v>
      </c>
    </row>
    <row r="61" spans="1:23" ht="21.75">
      <c r="A61" s="60"/>
      <c r="B61" s="61" t="s">
        <v>111</v>
      </c>
      <c r="C61" s="64"/>
      <c r="D61" s="65"/>
      <c r="E61" s="66"/>
      <c r="F61" s="71">
        <f t="shared" si="17"/>
        <v>17</v>
      </c>
      <c r="G61" s="65">
        <v>7</v>
      </c>
      <c r="H61" s="66">
        <v>10</v>
      </c>
      <c r="I61" s="71">
        <f t="shared" si="18"/>
        <v>10</v>
      </c>
      <c r="J61" s="65">
        <v>4</v>
      </c>
      <c r="K61" s="86">
        <v>6</v>
      </c>
      <c r="L61" s="90">
        <f t="shared" si="19"/>
        <v>6</v>
      </c>
      <c r="M61" s="65">
        <v>3</v>
      </c>
      <c r="N61" s="66">
        <v>3</v>
      </c>
      <c r="O61" s="67"/>
      <c r="P61" s="68"/>
      <c r="Q61" s="91"/>
      <c r="R61" s="70"/>
      <c r="S61" s="68"/>
      <c r="T61" s="68"/>
      <c r="U61" s="71">
        <f t="shared" si="15"/>
        <v>33</v>
      </c>
      <c r="V61" s="72">
        <f t="shared" si="16"/>
        <v>14</v>
      </c>
      <c r="W61" s="73">
        <f t="shared" si="16"/>
        <v>19</v>
      </c>
    </row>
    <row r="62" spans="1:23" ht="21.75">
      <c r="A62" s="60"/>
      <c r="B62" s="61" t="s">
        <v>112</v>
      </c>
      <c r="C62" s="64"/>
      <c r="D62" s="65"/>
      <c r="E62" s="66"/>
      <c r="F62" s="71">
        <f t="shared" si="17"/>
        <v>31</v>
      </c>
      <c r="G62" s="65">
        <v>21</v>
      </c>
      <c r="H62" s="66">
        <v>10</v>
      </c>
      <c r="I62" s="71">
        <f t="shared" si="18"/>
        <v>15</v>
      </c>
      <c r="J62" s="65">
        <v>12</v>
      </c>
      <c r="K62" s="86">
        <v>3</v>
      </c>
      <c r="L62" s="90">
        <f t="shared" si="19"/>
        <v>26</v>
      </c>
      <c r="M62" s="65">
        <v>19</v>
      </c>
      <c r="N62" s="66">
        <v>7</v>
      </c>
      <c r="O62" s="67"/>
      <c r="P62" s="68"/>
      <c r="Q62" s="91"/>
      <c r="R62" s="70"/>
      <c r="S62" s="68"/>
      <c r="T62" s="68"/>
      <c r="U62" s="71">
        <f t="shared" si="15"/>
        <v>72</v>
      </c>
      <c r="V62" s="72">
        <f t="shared" si="16"/>
        <v>52</v>
      </c>
      <c r="W62" s="73">
        <f t="shared" si="16"/>
        <v>20</v>
      </c>
    </row>
    <row r="63" spans="1:23" ht="21.75">
      <c r="A63" s="60"/>
      <c r="B63" s="61" t="s">
        <v>113</v>
      </c>
      <c r="C63" s="64">
        <f>SUM(D63:E63)</f>
        <v>21</v>
      </c>
      <c r="D63" s="65">
        <v>10</v>
      </c>
      <c r="E63" s="66">
        <v>11</v>
      </c>
      <c r="F63" s="71">
        <f t="shared" si="17"/>
        <v>10</v>
      </c>
      <c r="G63" s="65">
        <v>3</v>
      </c>
      <c r="H63" s="66">
        <v>7</v>
      </c>
      <c r="I63" s="71">
        <f t="shared" si="18"/>
        <v>3</v>
      </c>
      <c r="J63" s="65">
        <v>2</v>
      </c>
      <c r="K63" s="86">
        <v>1</v>
      </c>
      <c r="L63" s="90">
        <f t="shared" si="19"/>
        <v>12</v>
      </c>
      <c r="M63" s="65">
        <v>7</v>
      </c>
      <c r="N63" s="66">
        <v>5</v>
      </c>
      <c r="O63" s="67"/>
      <c r="P63" s="68"/>
      <c r="Q63" s="91"/>
      <c r="R63" s="70"/>
      <c r="S63" s="68"/>
      <c r="T63" s="68"/>
      <c r="U63" s="71">
        <f t="shared" si="15"/>
        <v>46</v>
      </c>
      <c r="V63" s="72">
        <f t="shared" si="16"/>
        <v>22</v>
      </c>
      <c r="W63" s="73">
        <f t="shared" si="16"/>
        <v>24</v>
      </c>
    </row>
    <row r="64" spans="1:23" ht="21.75">
      <c r="A64" s="74" t="s">
        <v>20</v>
      </c>
      <c r="B64" s="75"/>
      <c r="C64" s="79">
        <f>SUM(D64:E64)</f>
        <v>328</v>
      </c>
      <c r="D64" s="80">
        <f>SUM(D65:D74)</f>
        <v>182</v>
      </c>
      <c r="E64" s="81">
        <f>SUM(E65:E74)</f>
        <v>146</v>
      </c>
      <c r="F64" s="79">
        <f t="shared" si="17"/>
        <v>314</v>
      </c>
      <c r="G64" s="80">
        <f>SUM(G65:G74)</f>
        <v>168</v>
      </c>
      <c r="H64" s="81">
        <f>SUM(H65:H74)</f>
        <v>146</v>
      </c>
      <c r="I64" s="79">
        <f t="shared" si="18"/>
        <v>324</v>
      </c>
      <c r="J64" s="80">
        <f>SUM(J65:J74)</f>
        <v>165</v>
      </c>
      <c r="K64" s="82">
        <f>SUM(K65:K74)</f>
        <v>159</v>
      </c>
      <c r="L64" s="81">
        <f t="shared" si="19"/>
        <v>348</v>
      </c>
      <c r="M64" s="80">
        <f>SUM(M65:M74)</f>
        <v>186</v>
      </c>
      <c r="N64" s="81">
        <f>SUM(N65:N74)</f>
        <v>162</v>
      </c>
      <c r="O64" s="79"/>
      <c r="P64" s="80"/>
      <c r="Q64" s="93"/>
      <c r="R64" s="81"/>
      <c r="S64" s="80"/>
      <c r="T64" s="80"/>
      <c r="U64" s="79">
        <f t="shared" si="15"/>
        <v>1314</v>
      </c>
      <c r="V64" s="83">
        <f t="shared" si="16"/>
        <v>701</v>
      </c>
      <c r="W64" s="84">
        <f t="shared" si="16"/>
        <v>613</v>
      </c>
    </row>
    <row r="65" spans="1:23" ht="21.75">
      <c r="A65" s="60"/>
      <c r="B65" s="61" t="s">
        <v>114</v>
      </c>
      <c r="C65" s="64">
        <f>SUM(D65:E65)</f>
        <v>32</v>
      </c>
      <c r="D65" s="65">
        <v>21</v>
      </c>
      <c r="E65" s="66">
        <v>11</v>
      </c>
      <c r="F65" s="71">
        <f t="shared" si="17"/>
        <v>35</v>
      </c>
      <c r="G65" s="65">
        <v>30</v>
      </c>
      <c r="H65" s="66">
        <v>5</v>
      </c>
      <c r="I65" s="71">
        <f t="shared" si="18"/>
        <v>32</v>
      </c>
      <c r="J65" s="65">
        <v>25</v>
      </c>
      <c r="K65" s="86">
        <v>7</v>
      </c>
      <c r="L65" s="90">
        <f t="shared" si="19"/>
        <v>39</v>
      </c>
      <c r="M65" s="65">
        <v>22</v>
      </c>
      <c r="N65" s="66">
        <v>17</v>
      </c>
      <c r="O65" s="67"/>
      <c r="P65" s="68"/>
      <c r="Q65" s="91"/>
      <c r="R65" s="70"/>
      <c r="S65" s="68"/>
      <c r="T65" s="68"/>
      <c r="U65" s="71">
        <f t="shared" si="15"/>
        <v>138</v>
      </c>
      <c r="V65" s="72">
        <f t="shared" si="16"/>
        <v>98</v>
      </c>
      <c r="W65" s="73">
        <f t="shared" si="16"/>
        <v>40</v>
      </c>
    </row>
    <row r="66" spans="1:23" ht="21.75">
      <c r="A66" s="60"/>
      <c r="B66" s="61" t="s">
        <v>115</v>
      </c>
      <c r="C66" s="64">
        <f t="shared" ref="C66:C69" si="20">SUM(D66:E66)</f>
        <v>48</v>
      </c>
      <c r="D66" s="65">
        <v>13</v>
      </c>
      <c r="E66" s="66">
        <v>35</v>
      </c>
      <c r="F66" s="71">
        <f t="shared" si="17"/>
        <v>33</v>
      </c>
      <c r="G66" s="65">
        <v>14</v>
      </c>
      <c r="H66" s="66">
        <v>19</v>
      </c>
      <c r="I66" s="71">
        <f t="shared" si="18"/>
        <v>40</v>
      </c>
      <c r="J66" s="65">
        <v>12</v>
      </c>
      <c r="K66" s="86">
        <v>28</v>
      </c>
      <c r="L66" s="90">
        <f t="shared" si="19"/>
        <v>44</v>
      </c>
      <c r="M66" s="65">
        <v>21</v>
      </c>
      <c r="N66" s="66">
        <v>23</v>
      </c>
      <c r="O66" s="67"/>
      <c r="P66" s="68"/>
      <c r="Q66" s="91"/>
      <c r="R66" s="70"/>
      <c r="S66" s="68"/>
      <c r="T66" s="68"/>
      <c r="U66" s="71">
        <f t="shared" si="15"/>
        <v>165</v>
      </c>
      <c r="V66" s="72">
        <f t="shared" si="16"/>
        <v>60</v>
      </c>
      <c r="W66" s="73">
        <f t="shared" si="16"/>
        <v>105</v>
      </c>
    </row>
    <row r="67" spans="1:23" ht="21.75">
      <c r="A67" s="60"/>
      <c r="B67" s="61" t="s">
        <v>116</v>
      </c>
      <c r="C67" s="64">
        <f t="shared" si="20"/>
        <v>10</v>
      </c>
      <c r="D67" s="65">
        <v>6</v>
      </c>
      <c r="E67" s="66">
        <v>4</v>
      </c>
      <c r="F67" s="71">
        <f t="shared" si="17"/>
        <v>14</v>
      </c>
      <c r="G67" s="65">
        <v>6</v>
      </c>
      <c r="H67" s="66">
        <v>8</v>
      </c>
      <c r="I67" s="71">
        <f t="shared" si="18"/>
        <v>7</v>
      </c>
      <c r="J67" s="65">
        <v>2</v>
      </c>
      <c r="K67" s="86">
        <v>5</v>
      </c>
      <c r="L67" s="90"/>
      <c r="M67" s="65">
        <v>3</v>
      </c>
      <c r="N67" s="66">
        <v>2</v>
      </c>
      <c r="O67" s="67"/>
      <c r="P67" s="68"/>
      <c r="Q67" s="91"/>
      <c r="R67" s="70"/>
      <c r="S67" s="68"/>
      <c r="T67" s="68"/>
      <c r="U67" s="71">
        <f t="shared" si="15"/>
        <v>36</v>
      </c>
      <c r="V67" s="72">
        <f t="shared" si="16"/>
        <v>17</v>
      </c>
      <c r="W67" s="73">
        <f t="shared" si="16"/>
        <v>19</v>
      </c>
    </row>
    <row r="68" spans="1:23" ht="21.75">
      <c r="A68" s="60"/>
      <c r="B68" s="61" t="s">
        <v>117</v>
      </c>
      <c r="C68" s="64">
        <f t="shared" si="20"/>
        <v>44</v>
      </c>
      <c r="D68" s="65">
        <v>32</v>
      </c>
      <c r="E68" s="66">
        <v>12</v>
      </c>
      <c r="F68" s="71">
        <f t="shared" si="17"/>
        <v>48</v>
      </c>
      <c r="G68" s="65">
        <v>33</v>
      </c>
      <c r="H68" s="66">
        <v>15</v>
      </c>
      <c r="I68" s="71">
        <f t="shared" si="18"/>
        <v>50</v>
      </c>
      <c r="J68" s="65">
        <v>39</v>
      </c>
      <c r="K68" s="86">
        <v>11</v>
      </c>
      <c r="L68" s="90">
        <f>SUM(M68:N68)</f>
        <v>54</v>
      </c>
      <c r="M68" s="65">
        <v>41</v>
      </c>
      <c r="N68" s="66">
        <v>13</v>
      </c>
      <c r="O68" s="67"/>
      <c r="P68" s="68"/>
      <c r="Q68" s="91"/>
      <c r="R68" s="70"/>
      <c r="S68" s="68"/>
      <c r="T68" s="68"/>
      <c r="U68" s="71">
        <f t="shared" si="15"/>
        <v>196</v>
      </c>
      <c r="V68" s="72">
        <f t="shared" si="16"/>
        <v>145</v>
      </c>
      <c r="W68" s="73">
        <f t="shared" si="16"/>
        <v>51</v>
      </c>
    </row>
    <row r="69" spans="1:23" ht="21.75">
      <c r="A69" s="60"/>
      <c r="B69" s="61" t="s">
        <v>118</v>
      </c>
      <c r="C69" s="64">
        <f t="shared" si="20"/>
        <v>40</v>
      </c>
      <c r="D69" s="65">
        <v>21</v>
      </c>
      <c r="E69" s="66">
        <v>19</v>
      </c>
      <c r="F69" s="71">
        <f t="shared" si="17"/>
        <v>42</v>
      </c>
      <c r="G69" s="65">
        <v>20</v>
      </c>
      <c r="H69" s="66">
        <v>22</v>
      </c>
      <c r="I69" s="71">
        <f t="shared" si="18"/>
        <v>44</v>
      </c>
      <c r="J69" s="65">
        <v>14</v>
      </c>
      <c r="K69" s="86">
        <v>30</v>
      </c>
      <c r="L69" s="90"/>
      <c r="M69" s="65">
        <v>13</v>
      </c>
      <c r="N69" s="66">
        <v>34</v>
      </c>
      <c r="O69" s="67"/>
      <c r="P69" s="68"/>
      <c r="Q69" s="91"/>
      <c r="R69" s="70"/>
      <c r="S69" s="68"/>
      <c r="T69" s="68"/>
      <c r="U69" s="71">
        <f t="shared" si="15"/>
        <v>173</v>
      </c>
      <c r="V69" s="72">
        <f t="shared" si="16"/>
        <v>68</v>
      </c>
      <c r="W69" s="73">
        <f t="shared" si="16"/>
        <v>105</v>
      </c>
    </row>
    <row r="70" spans="1:23" ht="21.75">
      <c r="A70" s="60"/>
      <c r="B70" s="61" t="s">
        <v>119</v>
      </c>
      <c r="C70" s="64">
        <f>SUM(D70:E70)</f>
        <v>59</v>
      </c>
      <c r="D70" s="65">
        <v>37</v>
      </c>
      <c r="E70" s="66">
        <v>22</v>
      </c>
      <c r="F70" s="71">
        <f t="shared" si="17"/>
        <v>42</v>
      </c>
      <c r="G70" s="65">
        <v>21</v>
      </c>
      <c r="H70" s="66">
        <v>21</v>
      </c>
      <c r="I70" s="71">
        <f t="shared" si="18"/>
        <v>45</v>
      </c>
      <c r="J70" s="65">
        <v>30</v>
      </c>
      <c r="K70" s="86">
        <v>15</v>
      </c>
      <c r="L70" s="90">
        <f>SUM(M70:N70)</f>
        <v>32</v>
      </c>
      <c r="M70" s="65">
        <v>21</v>
      </c>
      <c r="N70" s="66">
        <v>11</v>
      </c>
      <c r="O70" s="67"/>
      <c r="P70" s="68"/>
      <c r="Q70" s="91"/>
      <c r="R70" s="70"/>
      <c r="S70" s="68"/>
      <c r="T70" s="68"/>
      <c r="U70" s="71">
        <f>SUM(V70:W70)</f>
        <v>178</v>
      </c>
      <c r="V70" s="72">
        <f>SUM(D70,G70,J70,M70,P70,S70)</f>
        <v>109</v>
      </c>
      <c r="W70" s="73">
        <f>SUM(E70,H70,K70,N70,Q70,T70)</f>
        <v>69</v>
      </c>
    </row>
    <row r="71" spans="1:23" ht="21.75">
      <c r="A71" s="60"/>
      <c r="B71" s="61" t="s">
        <v>120</v>
      </c>
      <c r="C71" s="64"/>
      <c r="D71" s="65"/>
      <c r="E71" s="66"/>
      <c r="F71" s="71"/>
      <c r="G71" s="65"/>
      <c r="H71" s="66"/>
      <c r="I71" s="71"/>
      <c r="J71" s="65"/>
      <c r="K71" s="86"/>
      <c r="L71" s="90">
        <f t="shared" ref="L71:L77" si="21">SUM(M71:N71)</f>
        <v>4</v>
      </c>
      <c r="M71" s="65">
        <v>4</v>
      </c>
      <c r="N71" s="66"/>
      <c r="O71" s="67"/>
      <c r="P71" s="68"/>
      <c r="Q71" s="91"/>
      <c r="R71" s="70"/>
      <c r="S71" s="68"/>
      <c r="T71" s="68"/>
      <c r="U71" s="71">
        <f t="shared" si="15"/>
        <v>4</v>
      </c>
      <c r="V71" s="72">
        <f t="shared" si="16"/>
        <v>4</v>
      </c>
      <c r="W71" s="73">
        <f t="shared" si="16"/>
        <v>0</v>
      </c>
    </row>
    <row r="72" spans="1:23" ht="21.75">
      <c r="A72" s="60"/>
      <c r="B72" s="61" t="s">
        <v>121</v>
      </c>
      <c r="C72" s="64">
        <f t="shared" ref="C72:C88" si="22">SUM(D72:E72)</f>
        <v>53</v>
      </c>
      <c r="D72" s="65">
        <v>32</v>
      </c>
      <c r="E72" s="66">
        <v>21</v>
      </c>
      <c r="F72" s="71">
        <f t="shared" ref="F72:F77" si="23">SUM(G72:H72)</f>
        <v>54</v>
      </c>
      <c r="G72" s="65">
        <v>29</v>
      </c>
      <c r="H72" s="66">
        <v>25</v>
      </c>
      <c r="I72" s="71">
        <f t="shared" ref="I72:I77" si="24">SUM(J72:K72)</f>
        <v>49</v>
      </c>
      <c r="J72" s="65">
        <v>30</v>
      </c>
      <c r="K72" s="86">
        <v>19</v>
      </c>
      <c r="L72" s="90">
        <f t="shared" si="21"/>
        <v>60</v>
      </c>
      <c r="M72" s="65">
        <v>38</v>
      </c>
      <c r="N72" s="66">
        <v>22</v>
      </c>
      <c r="O72" s="67"/>
      <c r="P72" s="68"/>
      <c r="Q72" s="91"/>
      <c r="R72" s="70"/>
      <c r="S72" s="68"/>
      <c r="T72" s="68"/>
      <c r="U72" s="71">
        <f t="shared" si="15"/>
        <v>216</v>
      </c>
      <c r="V72" s="72">
        <f t="shared" si="16"/>
        <v>129</v>
      </c>
      <c r="W72" s="73">
        <f t="shared" si="16"/>
        <v>87</v>
      </c>
    </row>
    <row r="73" spans="1:23" ht="21.75">
      <c r="A73" s="60"/>
      <c r="B73" s="61" t="s">
        <v>122</v>
      </c>
      <c r="C73" s="64">
        <f t="shared" si="22"/>
        <v>25</v>
      </c>
      <c r="D73" s="65">
        <v>10</v>
      </c>
      <c r="E73" s="66">
        <v>15</v>
      </c>
      <c r="F73" s="71">
        <f t="shared" si="23"/>
        <v>30</v>
      </c>
      <c r="G73" s="65">
        <v>9</v>
      </c>
      <c r="H73" s="66">
        <v>21</v>
      </c>
      <c r="I73" s="71">
        <f t="shared" si="24"/>
        <v>28</v>
      </c>
      <c r="J73" s="65">
        <v>2</v>
      </c>
      <c r="K73" s="86">
        <v>26</v>
      </c>
      <c r="L73" s="90">
        <f t="shared" si="21"/>
        <v>44</v>
      </c>
      <c r="M73" s="65">
        <v>13</v>
      </c>
      <c r="N73" s="66">
        <v>31</v>
      </c>
      <c r="O73" s="67"/>
      <c r="P73" s="68"/>
      <c r="Q73" s="91"/>
      <c r="R73" s="70"/>
      <c r="S73" s="68"/>
      <c r="T73" s="68"/>
      <c r="U73" s="71">
        <f t="shared" si="15"/>
        <v>127</v>
      </c>
      <c r="V73" s="72">
        <f t="shared" si="16"/>
        <v>34</v>
      </c>
      <c r="W73" s="73">
        <f t="shared" si="16"/>
        <v>93</v>
      </c>
    </row>
    <row r="74" spans="1:23" ht="21.75">
      <c r="A74" s="60"/>
      <c r="B74" s="61" t="s">
        <v>123</v>
      </c>
      <c r="C74" s="64">
        <f t="shared" si="22"/>
        <v>17</v>
      </c>
      <c r="D74" s="65">
        <v>10</v>
      </c>
      <c r="E74" s="66">
        <v>7</v>
      </c>
      <c r="F74" s="71">
        <f t="shared" si="23"/>
        <v>16</v>
      </c>
      <c r="G74" s="65">
        <v>6</v>
      </c>
      <c r="H74" s="66">
        <v>10</v>
      </c>
      <c r="I74" s="71">
        <f t="shared" si="24"/>
        <v>29</v>
      </c>
      <c r="J74" s="65">
        <v>11</v>
      </c>
      <c r="K74" s="86">
        <v>18</v>
      </c>
      <c r="L74" s="90">
        <f t="shared" si="21"/>
        <v>19</v>
      </c>
      <c r="M74" s="65">
        <v>10</v>
      </c>
      <c r="N74" s="66">
        <v>9</v>
      </c>
      <c r="O74" s="67"/>
      <c r="P74" s="68"/>
      <c r="Q74" s="91"/>
      <c r="R74" s="70"/>
      <c r="S74" s="68"/>
      <c r="T74" s="68"/>
      <c r="U74" s="71">
        <f t="shared" si="15"/>
        <v>81</v>
      </c>
      <c r="V74" s="72">
        <f t="shared" si="16"/>
        <v>37</v>
      </c>
      <c r="W74" s="73">
        <f t="shared" si="16"/>
        <v>44</v>
      </c>
    </row>
    <row r="75" spans="1:23" ht="21.75">
      <c r="A75" s="74" t="s">
        <v>14</v>
      </c>
      <c r="B75" s="75"/>
      <c r="C75" s="76">
        <f t="shared" si="22"/>
        <v>117</v>
      </c>
      <c r="D75" s="77">
        <f t="shared" ref="D75:E75" si="25">SUM(D76:D77)</f>
        <v>25</v>
      </c>
      <c r="E75" s="92">
        <f t="shared" si="25"/>
        <v>92</v>
      </c>
      <c r="F75" s="76">
        <f t="shared" si="23"/>
        <v>84</v>
      </c>
      <c r="G75" s="77">
        <f t="shared" ref="G75:H75" si="26">SUM(G76:G77)</f>
        <v>21</v>
      </c>
      <c r="H75" s="94">
        <f t="shared" si="26"/>
        <v>63</v>
      </c>
      <c r="I75" s="76">
        <f t="shared" si="24"/>
        <v>85</v>
      </c>
      <c r="J75" s="77">
        <f t="shared" ref="J75:K75" si="27">SUM(J76:J77)</f>
        <v>13</v>
      </c>
      <c r="K75" s="78">
        <f t="shared" si="27"/>
        <v>72</v>
      </c>
      <c r="L75" s="92">
        <f t="shared" si="21"/>
        <v>98</v>
      </c>
      <c r="M75" s="77">
        <f t="shared" ref="M75:N75" si="28">SUM(M76:M77)</f>
        <v>15</v>
      </c>
      <c r="N75" s="94">
        <f t="shared" si="28"/>
        <v>83</v>
      </c>
      <c r="O75" s="79"/>
      <c r="P75" s="80"/>
      <c r="Q75" s="93"/>
      <c r="R75" s="81"/>
      <c r="S75" s="80"/>
      <c r="T75" s="80"/>
      <c r="U75" s="79">
        <f t="shared" si="15"/>
        <v>384</v>
      </c>
      <c r="V75" s="83">
        <f t="shared" si="16"/>
        <v>74</v>
      </c>
      <c r="W75" s="84">
        <f t="shared" si="16"/>
        <v>310</v>
      </c>
    </row>
    <row r="76" spans="1:23" ht="21.75">
      <c r="A76" s="60"/>
      <c r="B76" s="61" t="s">
        <v>124</v>
      </c>
      <c r="C76" s="64">
        <f>SUM(D76:E76)</f>
        <v>6</v>
      </c>
      <c r="D76" s="65">
        <v>2</v>
      </c>
      <c r="E76" s="66">
        <v>4</v>
      </c>
      <c r="F76" s="79">
        <f t="shared" si="23"/>
        <v>9</v>
      </c>
      <c r="G76" s="65">
        <v>3</v>
      </c>
      <c r="H76" s="66">
        <v>6</v>
      </c>
      <c r="I76" s="71"/>
      <c r="J76" s="65"/>
      <c r="K76" s="86"/>
      <c r="L76" s="90"/>
      <c r="M76" s="65"/>
      <c r="N76" s="66"/>
      <c r="O76" s="67"/>
      <c r="P76" s="68"/>
      <c r="Q76" s="91"/>
      <c r="R76" s="70"/>
      <c r="S76" s="68"/>
      <c r="T76" s="68"/>
      <c r="U76" s="71">
        <f>SUM(V76:W76)</f>
        <v>15</v>
      </c>
      <c r="V76" s="72">
        <f>SUM(D76,G76,J76,M76,P76,S76)</f>
        <v>5</v>
      </c>
      <c r="W76" s="73">
        <f>SUM(E76,H76,K76,N76,Q76,T76)</f>
        <v>10</v>
      </c>
    </row>
    <row r="77" spans="1:23" ht="21.75">
      <c r="A77" s="60"/>
      <c r="B77" s="61" t="s">
        <v>125</v>
      </c>
      <c r="C77" s="64">
        <f t="shared" si="22"/>
        <v>111</v>
      </c>
      <c r="D77" s="65">
        <v>23</v>
      </c>
      <c r="E77" s="66">
        <v>88</v>
      </c>
      <c r="F77" s="71">
        <f t="shared" si="23"/>
        <v>75</v>
      </c>
      <c r="G77" s="65">
        <v>18</v>
      </c>
      <c r="H77" s="66">
        <v>57</v>
      </c>
      <c r="I77" s="71">
        <f t="shared" si="24"/>
        <v>85</v>
      </c>
      <c r="J77" s="65">
        <v>13</v>
      </c>
      <c r="K77" s="86">
        <v>72</v>
      </c>
      <c r="L77" s="90">
        <f t="shared" si="21"/>
        <v>98</v>
      </c>
      <c r="M77" s="65">
        <v>15</v>
      </c>
      <c r="N77" s="66">
        <v>83</v>
      </c>
      <c r="O77" s="67"/>
      <c r="P77" s="68"/>
      <c r="Q77" s="91"/>
      <c r="R77" s="70"/>
      <c r="S77" s="68"/>
      <c r="T77" s="68"/>
      <c r="U77" s="71">
        <f t="shared" si="15"/>
        <v>369</v>
      </c>
      <c r="V77" s="72">
        <f t="shared" si="16"/>
        <v>69</v>
      </c>
      <c r="W77" s="73">
        <f t="shared" si="16"/>
        <v>300</v>
      </c>
    </row>
    <row r="78" spans="1:23" ht="21.75">
      <c r="A78" s="74" t="s">
        <v>24</v>
      </c>
      <c r="B78" s="75"/>
      <c r="C78" s="79">
        <f t="shared" si="22"/>
        <v>284</v>
      </c>
      <c r="D78" s="80">
        <f>SUM(D79:D80)</f>
        <v>172</v>
      </c>
      <c r="E78" s="81">
        <f>SUM(E79:E80)</f>
        <v>112</v>
      </c>
      <c r="F78" s="79">
        <f>SUM(G78:H78)</f>
        <v>180</v>
      </c>
      <c r="G78" s="80">
        <f>SUM(G79)</f>
        <v>130</v>
      </c>
      <c r="H78" s="81">
        <f>SUM(H79)</f>
        <v>50</v>
      </c>
      <c r="I78" s="79">
        <f>SUM(J78:K78)</f>
        <v>183</v>
      </c>
      <c r="J78" s="80">
        <f>SUM(J79)</f>
        <v>126</v>
      </c>
      <c r="K78" s="82">
        <f>SUM(K79)</f>
        <v>57</v>
      </c>
      <c r="L78" s="81">
        <f>SUM(M78:N78)</f>
        <v>139</v>
      </c>
      <c r="M78" s="80">
        <f>SUM(M79)</f>
        <v>87</v>
      </c>
      <c r="N78" s="81">
        <f>SUM(N79)</f>
        <v>52</v>
      </c>
      <c r="O78" s="79"/>
      <c r="P78" s="80"/>
      <c r="Q78" s="93"/>
      <c r="R78" s="81"/>
      <c r="S78" s="80"/>
      <c r="T78" s="80"/>
      <c r="U78" s="79">
        <f t="shared" si="15"/>
        <v>786</v>
      </c>
      <c r="V78" s="83">
        <f t="shared" si="16"/>
        <v>515</v>
      </c>
      <c r="W78" s="84">
        <f t="shared" si="16"/>
        <v>271</v>
      </c>
    </row>
    <row r="79" spans="1:23" ht="21.75">
      <c r="A79" s="60"/>
      <c r="B79" s="61" t="s">
        <v>126</v>
      </c>
      <c r="C79" s="64">
        <f t="shared" si="22"/>
        <v>198</v>
      </c>
      <c r="D79" s="95">
        <v>129</v>
      </c>
      <c r="E79" s="96">
        <v>69</v>
      </c>
      <c r="F79" s="71">
        <f>SUM(G79:H79)</f>
        <v>180</v>
      </c>
      <c r="G79" s="95">
        <v>130</v>
      </c>
      <c r="H79" s="97">
        <v>50</v>
      </c>
      <c r="I79" s="71">
        <f>SUM(J79:K79)</f>
        <v>183</v>
      </c>
      <c r="J79" s="95">
        <v>126</v>
      </c>
      <c r="K79" s="97">
        <v>57</v>
      </c>
      <c r="L79" s="98">
        <f>SUM(M79:N79)</f>
        <v>139</v>
      </c>
      <c r="M79" s="99">
        <v>87</v>
      </c>
      <c r="N79" s="100">
        <v>52</v>
      </c>
      <c r="O79" s="67"/>
      <c r="P79" s="68"/>
      <c r="Q79" s="91"/>
      <c r="R79" s="70"/>
      <c r="S79" s="68"/>
      <c r="T79" s="68"/>
      <c r="U79" s="71">
        <f t="shared" si="15"/>
        <v>700</v>
      </c>
      <c r="V79" s="72">
        <f t="shared" si="16"/>
        <v>472</v>
      </c>
      <c r="W79" s="73">
        <f t="shared" si="16"/>
        <v>228</v>
      </c>
    </row>
    <row r="80" spans="1:23" ht="21.75">
      <c r="A80" s="60"/>
      <c r="B80" s="61" t="s">
        <v>127</v>
      </c>
      <c r="C80" s="64">
        <f t="shared" si="22"/>
        <v>86</v>
      </c>
      <c r="D80" s="95">
        <v>43</v>
      </c>
      <c r="E80" s="96">
        <v>43</v>
      </c>
      <c r="F80" s="71"/>
      <c r="G80" s="68"/>
      <c r="H80" s="70"/>
      <c r="I80" s="71"/>
      <c r="J80" s="68"/>
      <c r="K80" s="69"/>
      <c r="L80" s="90"/>
      <c r="M80" s="68"/>
      <c r="N80" s="70"/>
      <c r="O80" s="67"/>
      <c r="P80" s="68"/>
      <c r="Q80" s="91"/>
      <c r="R80" s="70"/>
      <c r="S80" s="68"/>
      <c r="T80" s="68"/>
      <c r="U80" s="71">
        <f t="shared" si="15"/>
        <v>86</v>
      </c>
      <c r="V80" s="72">
        <f t="shared" si="16"/>
        <v>43</v>
      </c>
      <c r="W80" s="73">
        <f t="shared" si="16"/>
        <v>43</v>
      </c>
    </row>
    <row r="81" spans="1:23" ht="21.75">
      <c r="A81" s="74" t="s">
        <v>40</v>
      </c>
      <c r="B81" s="75"/>
      <c r="C81" s="79">
        <f t="shared" si="22"/>
        <v>245</v>
      </c>
      <c r="D81" s="80">
        <f>SUM(D82:D88)</f>
        <v>56</v>
      </c>
      <c r="E81" s="81">
        <f>SUM(E82:E88)</f>
        <v>189</v>
      </c>
      <c r="F81" s="79">
        <f t="shared" ref="F81:F88" si="29">SUM(G81:H81)</f>
        <v>260</v>
      </c>
      <c r="G81" s="80">
        <f>SUM(G82:G88)</f>
        <v>60</v>
      </c>
      <c r="H81" s="81">
        <f>SUM(H82:H88)</f>
        <v>200</v>
      </c>
      <c r="I81" s="79">
        <f t="shared" ref="I81:I88" si="30">SUM(J81:K81)</f>
        <v>222</v>
      </c>
      <c r="J81" s="80">
        <f>SUM(J82:J88)</f>
        <v>45</v>
      </c>
      <c r="K81" s="82">
        <f>SUM(K82:K88)</f>
        <v>177</v>
      </c>
      <c r="L81" s="81">
        <f t="shared" ref="L81:L88" si="31">SUM(M81:N81)</f>
        <v>246</v>
      </c>
      <c r="M81" s="80">
        <f>SUM(M82:M88)</f>
        <v>51</v>
      </c>
      <c r="N81" s="81">
        <f>SUM(N82:N88)</f>
        <v>195</v>
      </c>
      <c r="O81" s="79"/>
      <c r="P81" s="80"/>
      <c r="Q81" s="93"/>
      <c r="R81" s="81"/>
      <c r="S81" s="80"/>
      <c r="T81" s="80"/>
      <c r="U81" s="79">
        <f t="shared" si="15"/>
        <v>973</v>
      </c>
      <c r="V81" s="83">
        <f t="shared" si="16"/>
        <v>212</v>
      </c>
      <c r="W81" s="84">
        <f t="shared" si="16"/>
        <v>761</v>
      </c>
    </row>
    <row r="82" spans="1:23" ht="21.75">
      <c r="A82" s="60"/>
      <c r="B82" s="61" t="s">
        <v>136</v>
      </c>
      <c r="C82" s="64">
        <f>SUM(D82:E82)</f>
        <v>41</v>
      </c>
      <c r="D82" s="65">
        <v>10</v>
      </c>
      <c r="E82" s="66">
        <v>31</v>
      </c>
      <c r="F82" s="71">
        <f>SUM(G82:H82)</f>
        <v>52</v>
      </c>
      <c r="G82" s="65">
        <v>14</v>
      </c>
      <c r="H82" s="66">
        <v>38</v>
      </c>
      <c r="I82" s="71">
        <f>SUM(J82:K82)</f>
        <v>46</v>
      </c>
      <c r="J82" s="65">
        <v>14</v>
      </c>
      <c r="K82" s="86">
        <v>32</v>
      </c>
      <c r="L82" s="90">
        <f>SUM(M82:N82)</f>
        <v>52</v>
      </c>
      <c r="M82" s="65">
        <v>9</v>
      </c>
      <c r="N82" s="66">
        <v>43</v>
      </c>
      <c r="O82" s="67"/>
      <c r="P82" s="68"/>
      <c r="Q82" s="91"/>
      <c r="R82" s="70"/>
      <c r="S82" s="68"/>
      <c r="T82" s="68"/>
      <c r="U82" s="71">
        <f>SUM(V82:W82)</f>
        <v>191</v>
      </c>
      <c r="V82" s="72">
        <f>SUM(D82,G82,J82,M82,P82,S82)</f>
        <v>47</v>
      </c>
      <c r="W82" s="73">
        <f>SUM(E82,H82,K82,N82,Q82,T82)</f>
        <v>144</v>
      </c>
    </row>
    <row r="83" spans="1:23" ht="21.75">
      <c r="A83" s="60"/>
      <c r="B83" s="61" t="s">
        <v>137</v>
      </c>
      <c r="C83" s="64">
        <f>SUM(D83:E83)</f>
        <v>63</v>
      </c>
      <c r="D83" s="65">
        <v>14</v>
      </c>
      <c r="E83" s="66">
        <v>49</v>
      </c>
      <c r="F83" s="71">
        <f>SUM(G83:H83)</f>
        <v>52</v>
      </c>
      <c r="G83" s="65">
        <v>7</v>
      </c>
      <c r="H83" s="66">
        <v>45</v>
      </c>
      <c r="I83" s="71">
        <f>SUM(J83:K83)</f>
        <v>68</v>
      </c>
      <c r="J83" s="65">
        <v>12</v>
      </c>
      <c r="K83" s="86">
        <v>56</v>
      </c>
      <c r="L83" s="90">
        <f>SUM(M83:N83)</f>
        <v>73</v>
      </c>
      <c r="M83" s="65">
        <v>13</v>
      </c>
      <c r="N83" s="66">
        <v>60</v>
      </c>
      <c r="O83" s="67"/>
      <c r="P83" s="68"/>
      <c r="Q83" s="91"/>
      <c r="R83" s="70"/>
      <c r="S83" s="68"/>
      <c r="T83" s="68"/>
      <c r="U83" s="71">
        <f>SUM(V83:W83)</f>
        <v>256</v>
      </c>
      <c r="V83" s="72">
        <f>SUM(D83,G83,J83,M83,P83,S83)</f>
        <v>46</v>
      </c>
      <c r="W83" s="73">
        <f>SUM(E83,H83,K83,N83,Q83,T83)</f>
        <v>210</v>
      </c>
    </row>
    <row r="84" spans="1:23" ht="21.75">
      <c r="A84" s="60"/>
      <c r="B84" s="61" t="s">
        <v>138</v>
      </c>
      <c r="C84" s="64">
        <f>SUM(D84:E84)</f>
        <v>22</v>
      </c>
      <c r="D84" s="65">
        <v>6</v>
      </c>
      <c r="E84" s="66">
        <v>16</v>
      </c>
      <c r="F84" s="71">
        <f>SUM(G84:H84)</f>
        <v>31</v>
      </c>
      <c r="G84" s="65">
        <v>5</v>
      </c>
      <c r="H84" s="86">
        <v>26</v>
      </c>
      <c r="I84" s="71">
        <f>SUM(J84:K84)</f>
        <v>11</v>
      </c>
      <c r="J84" s="65"/>
      <c r="K84" s="66">
        <v>11</v>
      </c>
      <c r="L84" s="64">
        <f>SUM(M84:N84)</f>
        <v>8</v>
      </c>
      <c r="M84" s="65">
        <v>1</v>
      </c>
      <c r="N84" s="86">
        <v>7</v>
      </c>
      <c r="O84" s="67"/>
      <c r="P84" s="68"/>
      <c r="Q84" s="91"/>
      <c r="R84" s="70"/>
      <c r="S84" s="68"/>
      <c r="T84" s="68"/>
      <c r="U84" s="71">
        <f>SUM(V84:W84)</f>
        <v>72</v>
      </c>
      <c r="V84" s="72">
        <f>SUM(D84,G84,J84,M84,P84,S84)</f>
        <v>12</v>
      </c>
      <c r="W84" s="73">
        <f>SUM(E84,H84,K84,N84,Q84,T84)</f>
        <v>60</v>
      </c>
    </row>
    <row r="85" spans="1:23" ht="21.75">
      <c r="A85" s="60"/>
      <c r="B85" s="61" t="s">
        <v>128</v>
      </c>
      <c r="C85" s="64">
        <f t="shared" si="22"/>
        <v>43</v>
      </c>
      <c r="D85" s="65">
        <v>3</v>
      </c>
      <c r="E85" s="66">
        <v>40</v>
      </c>
      <c r="F85" s="71">
        <f t="shared" si="29"/>
        <v>46</v>
      </c>
      <c r="G85" s="65">
        <v>9</v>
      </c>
      <c r="H85" s="66">
        <v>37</v>
      </c>
      <c r="I85" s="71">
        <f t="shared" si="30"/>
        <v>35</v>
      </c>
      <c r="J85" s="65">
        <v>3</v>
      </c>
      <c r="K85" s="86">
        <v>32</v>
      </c>
      <c r="L85" s="90">
        <f t="shared" si="31"/>
        <v>32</v>
      </c>
      <c r="M85" s="65">
        <v>4</v>
      </c>
      <c r="N85" s="66">
        <v>28</v>
      </c>
      <c r="O85" s="67"/>
      <c r="P85" s="68"/>
      <c r="Q85" s="91"/>
      <c r="R85" s="70"/>
      <c r="S85" s="68"/>
      <c r="T85" s="68"/>
      <c r="U85" s="71">
        <f t="shared" si="15"/>
        <v>156</v>
      </c>
      <c r="V85" s="72">
        <f t="shared" si="16"/>
        <v>19</v>
      </c>
      <c r="W85" s="73">
        <f t="shared" si="16"/>
        <v>137</v>
      </c>
    </row>
    <row r="86" spans="1:23" ht="21.75">
      <c r="A86" s="60"/>
      <c r="B86" s="61" t="s">
        <v>129</v>
      </c>
      <c r="C86" s="64">
        <f t="shared" si="22"/>
        <v>38</v>
      </c>
      <c r="D86" s="65">
        <v>15</v>
      </c>
      <c r="E86" s="66">
        <v>23</v>
      </c>
      <c r="F86" s="71">
        <f t="shared" si="29"/>
        <v>24</v>
      </c>
      <c r="G86" s="65">
        <v>3</v>
      </c>
      <c r="H86" s="66">
        <v>21</v>
      </c>
      <c r="I86" s="71">
        <f t="shared" si="30"/>
        <v>18</v>
      </c>
      <c r="J86" s="65">
        <v>7</v>
      </c>
      <c r="K86" s="86">
        <v>11</v>
      </c>
      <c r="L86" s="90">
        <f t="shared" si="31"/>
        <v>27</v>
      </c>
      <c r="M86" s="65">
        <v>10</v>
      </c>
      <c r="N86" s="66">
        <v>17</v>
      </c>
      <c r="O86" s="67"/>
      <c r="P86" s="68"/>
      <c r="Q86" s="91"/>
      <c r="R86" s="70"/>
      <c r="S86" s="68"/>
      <c r="T86" s="68"/>
      <c r="U86" s="71">
        <f t="shared" si="15"/>
        <v>107</v>
      </c>
      <c r="V86" s="72">
        <f t="shared" si="16"/>
        <v>35</v>
      </c>
      <c r="W86" s="73">
        <f t="shared" si="16"/>
        <v>72</v>
      </c>
    </row>
    <row r="87" spans="1:23" ht="21.75">
      <c r="A87" s="60"/>
      <c r="B87" s="61" t="s">
        <v>130</v>
      </c>
      <c r="C87" s="64">
        <f t="shared" si="22"/>
        <v>21</v>
      </c>
      <c r="D87" s="65">
        <v>7</v>
      </c>
      <c r="E87" s="66">
        <v>14</v>
      </c>
      <c r="F87" s="71">
        <f t="shared" si="29"/>
        <v>21</v>
      </c>
      <c r="G87" s="65">
        <v>8</v>
      </c>
      <c r="H87" s="101">
        <v>13</v>
      </c>
      <c r="I87" s="71">
        <f t="shared" si="30"/>
        <v>28</v>
      </c>
      <c r="J87" s="65">
        <v>8</v>
      </c>
      <c r="K87" s="102">
        <v>20</v>
      </c>
      <c r="L87" s="90">
        <f t="shared" si="31"/>
        <v>30</v>
      </c>
      <c r="M87" s="65">
        <v>6</v>
      </c>
      <c r="N87" s="101">
        <v>24</v>
      </c>
      <c r="O87" s="67"/>
      <c r="P87" s="68"/>
      <c r="Q87" s="91"/>
      <c r="R87" s="70"/>
      <c r="S87" s="68"/>
      <c r="T87" s="68"/>
      <c r="U87" s="71">
        <f t="shared" si="15"/>
        <v>100</v>
      </c>
      <c r="V87" s="72">
        <f t="shared" si="16"/>
        <v>29</v>
      </c>
      <c r="W87" s="73">
        <f t="shared" si="16"/>
        <v>71</v>
      </c>
    </row>
    <row r="88" spans="1:23" ht="21.75">
      <c r="A88" s="151"/>
      <c r="B88" s="136" t="s">
        <v>131</v>
      </c>
      <c r="C88" s="137">
        <f t="shared" si="22"/>
        <v>17</v>
      </c>
      <c r="D88" s="152">
        <v>1</v>
      </c>
      <c r="E88" s="101">
        <v>16</v>
      </c>
      <c r="F88" s="138">
        <f t="shared" si="29"/>
        <v>34</v>
      </c>
      <c r="G88" s="152">
        <v>14</v>
      </c>
      <c r="H88" s="153">
        <v>20</v>
      </c>
      <c r="I88" s="138">
        <f t="shared" si="30"/>
        <v>16</v>
      </c>
      <c r="J88" s="152">
        <v>1</v>
      </c>
      <c r="K88" s="154">
        <v>15</v>
      </c>
      <c r="L88" s="155">
        <f t="shared" si="31"/>
        <v>24</v>
      </c>
      <c r="M88" s="152">
        <v>8</v>
      </c>
      <c r="N88" s="88">
        <v>16</v>
      </c>
      <c r="O88" s="141"/>
      <c r="P88" s="142"/>
      <c r="Q88" s="143"/>
      <c r="R88" s="144"/>
      <c r="S88" s="142"/>
      <c r="T88" s="142"/>
      <c r="U88" s="138">
        <f t="shared" si="15"/>
        <v>91</v>
      </c>
      <c r="V88" s="145">
        <f t="shared" si="16"/>
        <v>24</v>
      </c>
      <c r="W88" s="146">
        <f t="shared" si="16"/>
        <v>67</v>
      </c>
    </row>
    <row r="89" spans="1:23" ht="21.75">
      <c r="A89" s="74" t="s">
        <v>25</v>
      </c>
      <c r="B89" s="75"/>
      <c r="C89" s="79">
        <f t="shared" ref="C89:C99" si="32">SUM(D89:E89)</f>
        <v>199</v>
      </c>
      <c r="D89" s="80">
        <f>SUM(D90:D92)</f>
        <v>47</v>
      </c>
      <c r="E89" s="81">
        <f>SUM(E90:E92)</f>
        <v>152</v>
      </c>
      <c r="F89" s="79">
        <f t="shared" ref="F89:F100" si="33">SUM(G89:H89)</f>
        <v>136</v>
      </c>
      <c r="G89" s="80">
        <f>SUM(G91:G92)</f>
        <v>34</v>
      </c>
      <c r="H89" s="82">
        <f>SUM(H91:H92)</f>
        <v>102</v>
      </c>
      <c r="I89" s="79">
        <f t="shared" ref="I89:I98" si="34">SUM(J89:K89)</f>
        <v>129</v>
      </c>
      <c r="J89" s="80">
        <f>SUM(J91:J92)</f>
        <v>30</v>
      </c>
      <c r="K89" s="81">
        <f>SUM(K91:K92)</f>
        <v>99</v>
      </c>
      <c r="L89" s="79">
        <f t="shared" ref="L89:L96" si="35">SUM(M89:N89)</f>
        <v>124</v>
      </c>
      <c r="M89" s="80">
        <f>SUM(M91:M92)</f>
        <v>23</v>
      </c>
      <c r="N89" s="82">
        <f>SUM(N91:N92)</f>
        <v>101</v>
      </c>
      <c r="O89" s="79"/>
      <c r="P89" s="80"/>
      <c r="Q89" s="93"/>
      <c r="R89" s="81"/>
      <c r="S89" s="80"/>
      <c r="T89" s="80"/>
      <c r="U89" s="79">
        <f t="shared" ref="U89:U124" si="36">SUM(V89:W89)</f>
        <v>588</v>
      </c>
      <c r="V89" s="83">
        <f t="shared" ref="V89:W124" si="37">SUM(D89,G89,J89,M89,P89,S89)</f>
        <v>134</v>
      </c>
      <c r="W89" s="84">
        <f t="shared" si="37"/>
        <v>454</v>
      </c>
    </row>
    <row r="90" spans="1:23" ht="21.75">
      <c r="A90" s="105"/>
      <c r="B90" s="106" t="s">
        <v>132</v>
      </c>
      <c r="C90" s="79">
        <f t="shared" si="32"/>
        <v>42</v>
      </c>
      <c r="D90" s="65">
        <v>7</v>
      </c>
      <c r="E90" s="66">
        <v>35</v>
      </c>
      <c r="F90" s="71"/>
      <c r="G90" s="107"/>
      <c r="H90" s="108"/>
      <c r="I90" s="71"/>
      <c r="J90" s="107"/>
      <c r="K90" s="98"/>
      <c r="L90" s="71"/>
      <c r="M90" s="107"/>
      <c r="N90" s="108"/>
      <c r="O90" s="71"/>
      <c r="P90" s="107"/>
      <c r="Q90" s="109"/>
      <c r="R90" s="98"/>
      <c r="S90" s="107"/>
      <c r="T90" s="107"/>
      <c r="U90" s="71">
        <f t="shared" si="36"/>
        <v>42</v>
      </c>
      <c r="V90" s="110">
        <f t="shared" si="37"/>
        <v>7</v>
      </c>
      <c r="W90" s="111">
        <f t="shared" si="37"/>
        <v>35</v>
      </c>
    </row>
    <row r="91" spans="1:23" ht="21.75">
      <c r="A91" s="60"/>
      <c r="B91" s="61" t="s">
        <v>133</v>
      </c>
      <c r="C91" s="64">
        <f t="shared" si="32"/>
        <v>77</v>
      </c>
      <c r="D91" s="65">
        <v>11</v>
      </c>
      <c r="E91" s="66">
        <v>66</v>
      </c>
      <c r="F91" s="71">
        <f t="shared" si="33"/>
        <v>63</v>
      </c>
      <c r="G91" s="65">
        <v>16</v>
      </c>
      <c r="H91" s="86">
        <v>47</v>
      </c>
      <c r="I91" s="71">
        <f t="shared" si="34"/>
        <v>72</v>
      </c>
      <c r="J91" s="65">
        <v>17</v>
      </c>
      <c r="K91" s="66">
        <v>55</v>
      </c>
      <c r="L91" s="64">
        <f t="shared" si="35"/>
        <v>56</v>
      </c>
      <c r="M91" s="65">
        <v>9</v>
      </c>
      <c r="N91" s="86">
        <v>47</v>
      </c>
      <c r="O91" s="67"/>
      <c r="P91" s="68"/>
      <c r="Q91" s="91"/>
      <c r="R91" s="70"/>
      <c r="S91" s="68"/>
      <c r="T91" s="68"/>
      <c r="U91" s="71">
        <f t="shared" si="36"/>
        <v>268</v>
      </c>
      <c r="V91" s="72">
        <f t="shared" si="37"/>
        <v>53</v>
      </c>
      <c r="W91" s="73">
        <f t="shared" si="37"/>
        <v>215</v>
      </c>
    </row>
    <row r="92" spans="1:23" ht="21.75">
      <c r="A92" s="60"/>
      <c r="B92" s="61" t="s">
        <v>134</v>
      </c>
      <c r="C92" s="64">
        <f t="shared" si="32"/>
        <v>80</v>
      </c>
      <c r="D92" s="65">
        <v>29</v>
      </c>
      <c r="E92" s="66">
        <v>51</v>
      </c>
      <c r="F92" s="71">
        <f t="shared" si="33"/>
        <v>73</v>
      </c>
      <c r="G92" s="65">
        <v>18</v>
      </c>
      <c r="H92" s="86">
        <v>55</v>
      </c>
      <c r="I92" s="71">
        <f t="shared" si="34"/>
        <v>57</v>
      </c>
      <c r="J92" s="65">
        <v>13</v>
      </c>
      <c r="K92" s="66">
        <v>44</v>
      </c>
      <c r="L92" s="64">
        <f t="shared" si="35"/>
        <v>68</v>
      </c>
      <c r="M92" s="65">
        <v>14</v>
      </c>
      <c r="N92" s="86">
        <v>54</v>
      </c>
      <c r="O92" s="67"/>
      <c r="P92" s="68"/>
      <c r="Q92" s="91"/>
      <c r="R92" s="70"/>
      <c r="S92" s="68"/>
      <c r="T92" s="68"/>
      <c r="U92" s="71">
        <f t="shared" si="36"/>
        <v>278</v>
      </c>
      <c r="V92" s="72">
        <f t="shared" si="37"/>
        <v>74</v>
      </c>
      <c r="W92" s="73">
        <f t="shared" si="37"/>
        <v>204</v>
      </c>
    </row>
    <row r="93" spans="1:23" ht="21.75">
      <c r="A93" s="74" t="s">
        <v>15</v>
      </c>
      <c r="B93" s="75"/>
      <c r="C93" s="79">
        <f t="shared" si="32"/>
        <v>59</v>
      </c>
      <c r="D93" s="80">
        <f>SUM(D94)</f>
        <v>7</v>
      </c>
      <c r="E93" s="81">
        <f>SUM(E94)</f>
        <v>52</v>
      </c>
      <c r="F93" s="79">
        <f t="shared" si="33"/>
        <v>59</v>
      </c>
      <c r="G93" s="80">
        <f>SUM(G94)</f>
        <v>3</v>
      </c>
      <c r="H93" s="82">
        <f>SUM(H94)</f>
        <v>56</v>
      </c>
      <c r="I93" s="79">
        <f t="shared" si="34"/>
        <v>33</v>
      </c>
      <c r="J93" s="80">
        <f>SUM(J94)</f>
        <v>1</v>
      </c>
      <c r="K93" s="81">
        <f>SUM(K94)</f>
        <v>32</v>
      </c>
      <c r="L93" s="79">
        <f t="shared" si="35"/>
        <v>36</v>
      </c>
      <c r="M93" s="80">
        <f>SUM(M94)</f>
        <v>3</v>
      </c>
      <c r="N93" s="82">
        <f>SUM(N94)</f>
        <v>33</v>
      </c>
      <c r="O93" s="79"/>
      <c r="P93" s="80"/>
      <c r="Q93" s="93"/>
      <c r="R93" s="81"/>
      <c r="S93" s="80"/>
      <c r="T93" s="80"/>
      <c r="U93" s="79">
        <f t="shared" si="36"/>
        <v>187</v>
      </c>
      <c r="V93" s="83">
        <f t="shared" si="37"/>
        <v>14</v>
      </c>
      <c r="W93" s="84">
        <f t="shared" si="37"/>
        <v>173</v>
      </c>
    </row>
    <row r="94" spans="1:23" ht="21.75">
      <c r="A94" s="60"/>
      <c r="B94" s="61" t="s">
        <v>135</v>
      </c>
      <c r="C94" s="64">
        <f t="shared" si="32"/>
        <v>59</v>
      </c>
      <c r="D94" s="65">
        <v>7</v>
      </c>
      <c r="E94" s="66">
        <v>52</v>
      </c>
      <c r="F94" s="71">
        <f t="shared" si="33"/>
        <v>59</v>
      </c>
      <c r="G94" s="65">
        <v>3</v>
      </c>
      <c r="H94" s="86">
        <v>56</v>
      </c>
      <c r="I94" s="71">
        <f t="shared" si="34"/>
        <v>33</v>
      </c>
      <c r="J94" s="65">
        <v>1</v>
      </c>
      <c r="K94" s="66">
        <v>32</v>
      </c>
      <c r="L94" s="64">
        <f t="shared" si="35"/>
        <v>36</v>
      </c>
      <c r="M94" s="65">
        <v>3</v>
      </c>
      <c r="N94" s="86">
        <v>33</v>
      </c>
      <c r="O94" s="67"/>
      <c r="P94" s="68"/>
      <c r="Q94" s="91"/>
      <c r="R94" s="70"/>
      <c r="S94" s="68"/>
      <c r="T94" s="68"/>
      <c r="U94" s="71">
        <f t="shared" si="36"/>
        <v>187</v>
      </c>
      <c r="V94" s="72">
        <f t="shared" si="37"/>
        <v>14</v>
      </c>
      <c r="W94" s="73">
        <f t="shared" si="37"/>
        <v>173</v>
      </c>
    </row>
    <row r="95" spans="1:23" ht="21.75">
      <c r="A95" s="74" t="s">
        <v>28</v>
      </c>
      <c r="B95" s="75"/>
      <c r="C95" s="79">
        <f t="shared" si="32"/>
        <v>222</v>
      </c>
      <c r="D95" s="80">
        <f>SUM(D96)</f>
        <v>154</v>
      </c>
      <c r="E95" s="81">
        <f>SUM(E96)</f>
        <v>68</v>
      </c>
      <c r="F95" s="79">
        <f t="shared" si="33"/>
        <v>182</v>
      </c>
      <c r="G95" s="80">
        <f>SUM(G96)</f>
        <v>117</v>
      </c>
      <c r="H95" s="82">
        <f>SUM(H96)</f>
        <v>65</v>
      </c>
      <c r="I95" s="79">
        <f t="shared" si="34"/>
        <v>188</v>
      </c>
      <c r="J95" s="80">
        <f>SUM(J96)</f>
        <v>124</v>
      </c>
      <c r="K95" s="81">
        <f>SUM(K96)</f>
        <v>64</v>
      </c>
      <c r="L95" s="79">
        <f t="shared" si="35"/>
        <v>234</v>
      </c>
      <c r="M95" s="80">
        <f>SUM(M96)</f>
        <v>176</v>
      </c>
      <c r="N95" s="82">
        <f>SUM(N96)</f>
        <v>58</v>
      </c>
      <c r="O95" s="79"/>
      <c r="P95" s="80"/>
      <c r="Q95" s="93"/>
      <c r="R95" s="81"/>
      <c r="S95" s="80"/>
      <c r="T95" s="80"/>
      <c r="U95" s="79">
        <f t="shared" si="36"/>
        <v>826</v>
      </c>
      <c r="V95" s="83">
        <f t="shared" si="37"/>
        <v>571</v>
      </c>
      <c r="W95" s="84">
        <f t="shared" si="37"/>
        <v>255</v>
      </c>
    </row>
    <row r="96" spans="1:23" ht="21.75">
      <c r="A96" s="60"/>
      <c r="B96" s="61" t="s">
        <v>139</v>
      </c>
      <c r="C96" s="64">
        <f t="shared" si="32"/>
        <v>222</v>
      </c>
      <c r="D96" s="68">
        <v>154</v>
      </c>
      <c r="E96" s="70">
        <v>68</v>
      </c>
      <c r="F96" s="71">
        <f t="shared" si="33"/>
        <v>182</v>
      </c>
      <c r="G96" s="68">
        <v>117</v>
      </c>
      <c r="H96" s="69">
        <v>65</v>
      </c>
      <c r="I96" s="71">
        <f t="shared" si="34"/>
        <v>188</v>
      </c>
      <c r="J96" s="68">
        <v>124</v>
      </c>
      <c r="K96" s="70">
        <v>64</v>
      </c>
      <c r="L96" s="64">
        <f t="shared" si="35"/>
        <v>234</v>
      </c>
      <c r="M96" s="68">
        <v>176</v>
      </c>
      <c r="N96" s="69">
        <v>58</v>
      </c>
      <c r="O96" s="67"/>
      <c r="P96" s="68"/>
      <c r="Q96" s="91"/>
      <c r="R96" s="70"/>
      <c r="S96" s="68"/>
      <c r="T96" s="68"/>
      <c r="U96" s="71">
        <f t="shared" si="36"/>
        <v>826</v>
      </c>
      <c r="V96" s="72">
        <f t="shared" si="37"/>
        <v>571</v>
      </c>
      <c r="W96" s="73">
        <f t="shared" si="37"/>
        <v>255</v>
      </c>
    </row>
    <row r="97" spans="1:23" ht="21.75">
      <c r="A97" s="74" t="s">
        <v>26</v>
      </c>
      <c r="B97" s="75"/>
      <c r="C97" s="79">
        <f>SUM(C98:C99)</f>
        <v>60</v>
      </c>
      <c r="D97" s="80">
        <f t="shared" ref="D97:E97" si="38">SUM(D98:D99)</f>
        <v>15</v>
      </c>
      <c r="E97" s="81">
        <f t="shared" si="38"/>
        <v>45</v>
      </c>
      <c r="F97" s="79"/>
      <c r="G97" s="80"/>
      <c r="H97" s="82"/>
      <c r="I97" s="79">
        <f>SUM(J97:K97)</f>
        <v>22</v>
      </c>
      <c r="J97" s="80">
        <f>SUM(J98:J99)</f>
        <v>3</v>
      </c>
      <c r="K97" s="80">
        <f>SUM(K98:K99)</f>
        <v>19</v>
      </c>
      <c r="L97" s="79"/>
      <c r="M97" s="80"/>
      <c r="N97" s="82"/>
      <c r="O97" s="79"/>
      <c r="P97" s="80"/>
      <c r="Q97" s="93"/>
      <c r="R97" s="81"/>
      <c r="S97" s="80"/>
      <c r="T97" s="80"/>
      <c r="U97" s="79">
        <f t="shared" si="36"/>
        <v>82</v>
      </c>
      <c r="V97" s="83">
        <f t="shared" si="37"/>
        <v>18</v>
      </c>
      <c r="W97" s="84">
        <f t="shared" si="37"/>
        <v>64</v>
      </c>
    </row>
    <row r="98" spans="1:23" ht="21.75">
      <c r="A98" s="60"/>
      <c r="B98" s="61" t="s">
        <v>140</v>
      </c>
      <c r="C98" s="64">
        <f t="shared" si="32"/>
        <v>25</v>
      </c>
      <c r="D98" s="65">
        <v>8</v>
      </c>
      <c r="E98" s="66">
        <v>17</v>
      </c>
      <c r="F98" s="71"/>
      <c r="G98" s="68"/>
      <c r="H98" s="69"/>
      <c r="I98" s="71">
        <f t="shared" si="34"/>
        <v>22</v>
      </c>
      <c r="J98" s="65">
        <v>3</v>
      </c>
      <c r="K98" s="66">
        <v>19</v>
      </c>
      <c r="L98" s="64"/>
      <c r="M98" s="68"/>
      <c r="N98" s="69"/>
      <c r="O98" s="67"/>
      <c r="P98" s="68"/>
      <c r="Q98" s="91"/>
      <c r="R98" s="70"/>
      <c r="S98" s="68"/>
      <c r="T98" s="68"/>
      <c r="U98" s="71">
        <f t="shared" si="36"/>
        <v>47</v>
      </c>
      <c r="V98" s="72">
        <f t="shared" si="37"/>
        <v>11</v>
      </c>
      <c r="W98" s="73">
        <f t="shared" si="37"/>
        <v>36</v>
      </c>
    </row>
    <row r="99" spans="1:23" ht="21.75">
      <c r="A99" s="60"/>
      <c r="B99" s="112" t="s">
        <v>141</v>
      </c>
      <c r="C99" s="64">
        <f t="shared" si="32"/>
        <v>35</v>
      </c>
      <c r="D99" s="65">
        <v>7</v>
      </c>
      <c r="E99" s="66">
        <v>28</v>
      </c>
      <c r="F99" s="71"/>
      <c r="G99" s="68"/>
      <c r="H99" s="69"/>
      <c r="I99" s="71"/>
      <c r="J99" s="68"/>
      <c r="K99" s="70"/>
      <c r="L99" s="64"/>
      <c r="M99" s="68"/>
      <c r="N99" s="69"/>
      <c r="O99" s="67"/>
      <c r="P99" s="68"/>
      <c r="Q99" s="91"/>
      <c r="R99" s="70"/>
      <c r="S99" s="68"/>
      <c r="T99" s="68"/>
      <c r="U99" s="71">
        <f t="shared" si="36"/>
        <v>35</v>
      </c>
      <c r="V99" s="72">
        <f t="shared" si="37"/>
        <v>7</v>
      </c>
      <c r="W99" s="73">
        <f t="shared" si="37"/>
        <v>28</v>
      </c>
    </row>
    <row r="100" spans="1:23" ht="21.75">
      <c r="A100" s="113" t="s">
        <v>30</v>
      </c>
      <c r="B100" s="114"/>
      <c r="C100" s="115">
        <f>SUM(D100:E100)</f>
        <v>673</v>
      </c>
      <c r="D100" s="116">
        <f>SUM(D101:D122)</f>
        <v>318</v>
      </c>
      <c r="E100" s="117">
        <f>SUM(E101:E122)</f>
        <v>355</v>
      </c>
      <c r="F100" s="79">
        <f t="shared" si="33"/>
        <v>1271</v>
      </c>
      <c r="G100" s="116">
        <f>SUM(G101:G122)</f>
        <v>564</v>
      </c>
      <c r="H100" s="118">
        <f>SUM(H101:H122)</f>
        <v>707</v>
      </c>
      <c r="I100" s="79">
        <f>SUM(J100:K100)</f>
        <v>1064</v>
      </c>
      <c r="J100" s="116">
        <f>SUM(J101:J122)</f>
        <v>457</v>
      </c>
      <c r="K100" s="117">
        <f>SUM(K101:K122)</f>
        <v>607</v>
      </c>
      <c r="L100" s="79">
        <f t="shared" ref="L100:L111" si="39">SUM(M100:N100)</f>
        <v>1386</v>
      </c>
      <c r="M100" s="116">
        <f>SUM(M101:M122)</f>
        <v>661</v>
      </c>
      <c r="N100" s="118">
        <f>SUM(N101:N122)</f>
        <v>725</v>
      </c>
      <c r="O100" s="115"/>
      <c r="P100" s="116"/>
      <c r="Q100" s="119"/>
      <c r="R100" s="117"/>
      <c r="S100" s="116"/>
      <c r="T100" s="116"/>
      <c r="U100" s="79">
        <f t="shared" si="36"/>
        <v>4394</v>
      </c>
      <c r="V100" s="83">
        <f t="shared" si="37"/>
        <v>2000</v>
      </c>
      <c r="W100" s="84">
        <f t="shared" si="37"/>
        <v>2394</v>
      </c>
    </row>
    <row r="101" spans="1:23" ht="21.75">
      <c r="A101" s="60"/>
      <c r="B101" s="120" t="s">
        <v>142</v>
      </c>
      <c r="C101" s="121"/>
      <c r="D101" s="122"/>
      <c r="E101" s="124"/>
      <c r="F101" s="71"/>
      <c r="G101" s="125"/>
      <c r="H101" s="123"/>
      <c r="I101" s="71"/>
      <c r="J101" s="125"/>
      <c r="K101" s="124"/>
      <c r="L101" s="64">
        <f t="shared" si="39"/>
        <v>6</v>
      </c>
      <c r="M101" s="126">
        <v>5</v>
      </c>
      <c r="N101" s="127">
        <v>1</v>
      </c>
      <c r="O101" s="121"/>
      <c r="P101" s="125"/>
      <c r="Q101" s="128"/>
      <c r="R101" s="129"/>
      <c r="S101" s="125"/>
      <c r="T101" s="125"/>
      <c r="U101" s="71">
        <f t="shared" si="36"/>
        <v>6</v>
      </c>
      <c r="V101" s="72">
        <f t="shared" si="37"/>
        <v>5</v>
      </c>
      <c r="W101" s="73">
        <f t="shared" si="37"/>
        <v>1</v>
      </c>
    </row>
    <row r="102" spans="1:23" ht="21.75">
      <c r="A102" s="60"/>
      <c r="B102" s="120" t="s">
        <v>143</v>
      </c>
      <c r="C102" s="71">
        <f>SUM(D102:E102)</f>
        <v>76</v>
      </c>
      <c r="D102" s="122">
        <v>34</v>
      </c>
      <c r="E102" s="124">
        <v>42</v>
      </c>
      <c r="F102" s="71">
        <f>SUM(G102:H102)</f>
        <v>162</v>
      </c>
      <c r="G102" s="125">
        <v>63</v>
      </c>
      <c r="H102" s="123">
        <v>99</v>
      </c>
      <c r="I102" s="71">
        <f>SUM(J102:K102)</f>
        <v>134</v>
      </c>
      <c r="J102" s="125">
        <v>56</v>
      </c>
      <c r="K102" s="124">
        <v>78</v>
      </c>
      <c r="L102" s="64">
        <f t="shared" si="39"/>
        <v>69</v>
      </c>
      <c r="M102" s="126">
        <v>33</v>
      </c>
      <c r="N102" s="127">
        <v>36</v>
      </c>
      <c r="O102" s="121"/>
      <c r="P102" s="125"/>
      <c r="Q102" s="128"/>
      <c r="R102" s="129"/>
      <c r="S102" s="125"/>
      <c r="T102" s="125"/>
      <c r="U102" s="71">
        <f t="shared" si="36"/>
        <v>441</v>
      </c>
      <c r="V102" s="72">
        <f t="shared" si="37"/>
        <v>186</v>
      </c>
      <c r="W102" s="73">
        <f t="shared" si="37"/>
        <v>255</v>
      </c>
    </row>
    <row r="103" spans="1:23" ht="21.75">
      <c r="A103" s="60"/>
      <c r="B103" s="120" t="s">
        <v>144</v>
      </c>
      <c r="C103" s="121"/>
      <c r="D103" s="122"/>
      <c r="E103" s="124"/>
      <c r="F103" s="71"/>
      <c r="G103" s="125"/>
      <c r="H103" s="123"/>
      <c r="I103" s="71"/>
      <c r="J103" s="125"/>
      <c r="K103" s="124"/>
      <c r="L103" s="64">
        <f t="shared" si="39"/>
        <v>10</v>
      </c>
      <c r="M103" s="126">
        <v>5</v>
      </c>
      <c r="N103" s="127">
        <v>5</v>
      </c>
      <c r="O103" s="121"/>
      <c r="P103" s="125"/>
      <c r="Q103" s="128"/>
      <c r="R103" s="129"/>
      <c r="S103" s="125"/>
      <c r="T103" s="125"/>
      <c r="U103" s="71">
        <f t="shared" si="36"/>
        <v>10</v>
      </c>
      <c r="V103" s="72">
        <f t="shared" si="37"/>
        <v>5</v>
      </c>
      <c r="W103" s="73">
        <f t="shared" si="37"/>
        <v>5</v>
      </c>
    </row>
    <row r="104" spans="1:23" ht="21.75">
      <c r="A104" s="60"/>
      <c r="B104" s="120" t="s">
        <v>145</v>
      </c>
      <c r="C104" s="71">
        <f>SUM(D104:E104)</f>
        <v>36</v>
      </c>
      <c r="D104" s="122">
        <v>11</v>
      </c>
      <c r="E104" s="124">
        <v>25</v>
      </c>
      <c r="F104" s="71">
        <f t="shared" ref="F104:F121" si="40">SUM(G104:H104)</f>
        <v>128</v>
      </c>
      <c r="G104" s="125">
        <v>36</v>
      </c>
      <c r="H104" s="123">
        <v>92</v>
      </c>
      <c r="I104" s="71">
        <f t="shared" ref="I104:I109" si="41">SUM(J104:K104)</f>
        <v>36</v>
      </c>
      <c r="J104" s="125">
        <v>10</v>
      </c>
      <c r="K104" s="124">
        <v>26</v>
      </c>
      <c r="L104" s="64">
        <f t="shared" si="39"/>
        <v>88</v>
      </c>
      <c r="M104" s="126">
        <v>25</v>
      </c>
      <c r="N104" s="127">
        <v>63</v>
      </c>
      <c r="O104" s="121"/>
      <c r="P104" s="125"/>
      <c r="Q104" s="128"/>
      <c r="R104" s="129"/>
      <c r="S104" s="125"/>
      <c r="T104" s="125"/>
      <c r="U104" s="71">
        <f t="shared" si="36"/>
        <v>288</v>
      </c>
      <c r="V104" s="72">
        <f t="shared" si="37"/>
        <v>82</v>
      </c>
      <c r="W104" s="73">
        <f t="shared" si="37"/>
        <v>206</v>
      </c>
    </row>
    <row r="105" spans="1:23" ht="21.75">
      <c r="A105" s="60"/>
      <c r="B105" s="130" t="s">
        <v>146</v>
      </c>
      <c r="C105" s="71">
        <f t="shared" ref="C105:C109" si="42">SUM(D105:E105)</f>
        <v>44</v>
      </c>
      <c r="D105" s="122">
        <v>12</v>
      </c>
      <c r="E105" s="124">
        <v>32</v>
      </c>
      <c r="F105" s="71">
        <f t="shared" si="40"/>
        <v>81</v>
      </c>
      <c r="G105" s="125">
        <v>24</v>
      </c>
      <c r="H105" s="123">
        <v>57</v>
      </c>
      <c r="I105" s="71">
        <f t="shared" si="41"/>
        <v>93</v>
      </c>
      <c r="J105" s="125">
        <v>28</v>
      </c>
      <c r="K105" s="124">
        <v>65</v>
      </c>
      <c r="L105" s="64">
        <f t="shared" si="39"/>
        <v>57</v>
      </c>
      <c r="M105" s="125">
        <v>22</v>
      </c>
      <c r="N105" s="123">
        <v>35</v>
      </c>
      <c r="O105" s="121"/>
      <c r="P105" s="125"/>
      <c r="Q105" s="128"/>
      <c r="R105" s="129"/>
      <c r="S105" s="125"/>
      <c r="T105" s="125"/>
      <c r="U105" s="71">
        <f t="shared" si="36"/>
        <v>275</v>
      </c>
      <c r="V105" s="72">
        <f t="shared" si="37"/>
        <v>86</v>
      </c>
      <c r="W105" s="73">
        <f t="shared" si="37"/>
        <v>189</v>
      </c>
    </row>
    <row r="106" spans="1:23" ht="21.75">
      <c r="A106" s="60"/>
      <c r="B106" s="120" t="s">
        <v>147</v>
      </c>
      <c r="C106" s="71">
        <f t="shared" si="42"/>
        <v>60</v>
      </c>
      <c r="D106" s="122">
        <v>31</v>
      </c>
      <c r="E106" s="124">
        <v>29</v>
      </c>
      <c r="F106" s="71">
        <f t="shared" si="40"/>
        <v>100</v>
      </c>
      <c r="G106" s="125">
        <v>47</v>
      </c>
      <c r="H106" s="123">
        <v>53</v>
      </c>
      <c r="I106" s="71">
        <f t="shared" si="41"/>
        <v>121</v>
      </c>
      <c r="J106" s="125">
        <v>51</v>
      </c>
      <c r="K106" s="124">
        <v>70</v>
      </c>
      <c r="L106" s="64">
        <f t="shared" si="39"/>
        <v>179</v>
      </c>
      <c r="M106" s="125">
        <v>80</v>
      </c>
      <c r="N106" s="123">
        <v>99</v>
      </c>
      <c r="O106" s="121"/>
      <c r="P106" s="125"/>
      <c r="Q106" s="128"/>
      <c r="R106" s="129"/>
      <c r="S106" s="125"/>
      <c r="T106" s="125"/>
      <c r="U106" s="71">
        <f t="shared" si="36"/>
        <v>460</v>
      </c>
      <c r="V106" s="72">
        <f t="shared" si="37"/>
        <v>209</v>
      </c>
      <c r="W106" s="73">
        <f t="shared" si="37"/>
        <v>251</v>
      </c>
    </row>
    <row r="107" spans="1:23" ht="21.75">
      <c r="A107" s="60"/>
      <c r="B107" s="120" t="s">
        <v>148</v>
      </c>
      <c r="C107" s="71">
        <f t="shared" si="42"/>
        <v>130</v>
      </c>
      <c r="D107" s="122">
        <v>63</v>
      </c>
      <c r="E107" s="124">
        <v>67</v>
      </c>
      <c r="F107" s="71">
        <f t="shared" si="40"/>
        <v>242</v>
      </c>
      <c r="G107" s="125">
        <v>104</v>
      </c>
      <c r="H107" s="123">
        <v>138</v>
      </c>
      <c r="I107" s="71">
        <f t="shared" si="41"/>
        <v>175</v>
      </c>
      <c r="J107" s="125">
        <v>70</v>
      </c>
      <c r="K107" s="124">
        <v>105</v>
      </c>
      <c r="L107" s="64">
        <f t="shared" si="39"/>
        <v>279</v>
      </c>
      <c r="M107" s="125">
        <v>125</v>
      </c>
      <c r="N107" s="123">
        <v>154</v>
      </c>
      <c r="O107" s="121"/>
      <c r="P107" s="125"/>
      <c r="Q107" s="128"/>
      <c r="R107" s="129"/>
      <c r="S107" s="125"/>
      <c r="T107" s="125"/>
      <c r="U107" s="71">
        <f t="shared" si="36"/>
        <v>826</v>
      </c>
      <c r="V107" s="72">
        <f t="shared" si="37"/>
        <v>362</v>
      </c>
      <c r="W107" s="73">
        <f t="shared" si="37"/>
        <v>464</v>
      </c>
    </row>
    <row r="108" spans="1:23" ht="21.75">
      <c r="A108" s="60"/>
      <c r="B108" s="120" t="s">
        <v>149</v>
      </c>
      <c r="C108" s="71">
        <f t="shared" si="42"/>
        <v>55</v>
      </c>
      <c r="D108" s="122">
        <v>20</v>
      </c>
      <c r="E108" s="124">
        <v>35</v>
      </c>
      <c r="F108" s="71">
        <f t="shared" si="40"/>
        <v>93</v>
      </c>
      <c r="G108" s="125">
        <v>41</v>
      </c>
      <c r="H108" s="123">
        <v>52</v>
      </c>
      <c r="I108" s="71">
        <f t="shared" si="41"/>
        <v>110</v>
      </c>
      <c r="J108" s="125">
        <v>48</v>
      </c>
      <c r="K108" s="124">
        <v>62</v>
      </c>
      <c r="L108" s="64">
        <f t="shared" si="39"/>
        <v>143</v>
      </c>
      <c r="M108" s="125">
        <v>66</v>
      </c>
      <c r="N108" s="123">
        <v>77</v>
      </c>
      <c r="O108" s="121"/>
      <c r="P108" s="125"/>
      <c r="Q108" s="128"/>
      <c r="R108" s="129"/>
      <c r="S108" s="125"/>
      <c r="T108" s="125"/>
      <c r="U108" s="71">
        <f t="shared" si="36"/>
        <v>401</v>
      </c>
      <c r="V108" s="72">
        <f t="shared" si="37"/>
        <v>175</v>
      </c>
      <c r="W108" s="73">
        <f t="shared" si="37"/>
        <v>226</v>
      </c>
    </row>
    <row r="109" spans="1:23" ht="21.75">
      <c r="A109" s="60"/>
      <c r="B109" s="120" t="s">
        <v>150</v>
      </c>
      <c r="C109" s="71">
        <f t="shared" si="42"/>
        <v>25</v>
      </c>
      <c r="D109" s="122">
        <v>15</v>
      </c>
      <c r="E109" s="124">
        <v>10</v>
      </c>
      <c r="F109" s="71">
        <f t="shared" si="40"/>
        <v>48</v>
      </c>
      <c r="G109" s="125">
        <v>32</v>
      </c>
      <c r="H109" s="123">
        <v>16</v>
      </c>
      <c r="I109" s="71">
        <f t="shared" si="41"/>
        <v>41</v>
      </c>
      <c r="J109" s="125">
        <v>23</v>
      </c>
      <c r="K109" s="124">
        <v>18</v>
      </c>
      <c r="L109" s="64">
        <f t="shared" si="39"/>
        <v>45</v>
      </c>
      <c r="M109" s="125">
        <v>32</v>
      </c>
      <c r="N109" s="123">
        <v>13</v>
      </c>
      <c r="O109" s="121"/>
      <c r="P109" s="125"/>
      <c r="Q109" s="128"/>
      <c r="R109" s="129"/>
      <c r="S109" s="125"/>
      <c r="T109" s="125"/>
      <c r="U109" s="71">
        <f t="shared" si="36"/>
        <v>159</v>
      </c>
      <c r="V109" s="72">
        <f t="shared" si="37"/>
        <v>102</v>
      </c>
      <c r="W109" s="73">
        <f t="shared" si="37"/>
        <v>57</v>
      </c>
    </row>
    <row r="110" spans="1:23" ht="21.75">
      <c r="A110" s="60"/>
      <c r="B110" s="120" t="s">
        <v>151</v>
      </c>
      <c r="C110" s="121"/>
      <c r="D110" s="122"/>
      <c r="E110" s="124"/>
      <c r="F110" s="71"/>
      <c r="G110" s="125"/>
      <c r="H110" s="123"/>
      <c r="I110" s="71"/>
      <c r="J110" s="125"/>
      <c r="K110" s="124"/>
      <c r="L110" s="64">
        <f t="shared" si="39"/>
        <v>39</v>
      </c>
      <c r="M110" s="125">
        <v>18</v>
      </c>
      <c r="N110" s="123">
        <v>21</v>
      </c>
      <c r="O110" s="121"/>
      <c r="P110" s="125"/>
      <c r="Q110" s="128"/>
      <c r="R110" s="129"/>
      <c r="S110" s="125"/>
      <c r="T110" s="125"/>
      <c r="U110" s="71">
        <f t="shared" si="36"/>
        <v>39</v>
      </c>
      <c r="V110" s="72">
        <f t="shared" si="37"/>
        <v>18</v>
      </c>
      <c r="W110" s="73">
        <f t="shared" si="37"/>
        <v>21</v>
      </c>
    </row>
    <row r="111" spans="1:23" ht="21.75">
      <c r="A111" s="60"/>
      <c r="B111" s="130" t="s">
        <v>152</v>
      </c>
      <c r="C111" s="121"/>
      <c r="D111" s="122"/>
      <c r="E111" s="124"/>
      <c r="F111" s="71"/>
      <c r="G111" s="125"/>
      <c r="H111" s="123"/>
      <c r="I111" s="71">
        <f>SUM(J111:K111)</f>
        <v>77</v>
      </c>
      <c r="J111" s="125">
        <v>33</v>
      </c>
      <c r="K111" s="124">
        <v>44</v>
      </c>
      <c r="L111" s="64">
        <f t="shared" si="39"/>
        <v>67</v>
      </c>
      <c r="M111" s="125">
        <v>18</v>
      </c>
      <c r="N111" s="123">
        <v>49</v>
      </c>
      <c r="O111" s="121"/>
      <c r="P111" s="125"/>
      <c r="Q111" s="128"/>
      <c r="R111" s="129"/>
      <c r="S111" s="125"/>
      <c r="T111" s="125"/>
      <c r="U111" s="71">
        <f t="shared" si="36"/>
        <v>144</v>
      </c>
      <c r="V111" s="72">
        <f t="shared" si="37"/>
        <v>51</v>
      </c>
      <c r="W111" s="73">
        <f t="shared" si="37"/>
        <v>93</v>
      </c>
    </row>
    <row r="112" spans="1:23" ht="21.75">
      <c r="A112" s="60"/>
      <c r="B112" s="130" t="s">
        <v>153</v>
      </c>
      <c r="C112" s="71">
        <f>SUM(D112:E112)</f>
        <v>23</v>
      </c>
      <c r="D112" s="122">
        <v>8</v>
      </c>
      <c r="E112" s="124">
        <v>15</v>
      </c>
      <c r="F112" s="71">
        <f t="shared" si="40"/>
        <v>75</v>
      </c>
      <c r="G112" s="125">
        <v>25</v>
      </c>
      <c r="H112" s="123">
        <v>50</v>
      </c>
      <c r="I112" s="71"/>
      <c r="J112" s="125"/>
      <c r="K112" s="124"/>
      <c r="L112" s="64"/>
      <c r="M112" s="125"/>
      <c r="N112" s="123"/>
      <c r="O112" s="121"/>
      <c r="P112" s="125"/>
      <c r="Q112" s="128"/>
      <c r="R112" s="129"/>
      <c r="S112" s="125"/>
      <c r="T112" s="125"/>
      <c r="U112" s="71">
        <f t="shared" si="36"/>
        <v>98</v>
      </c>
      <c r="V112" s="72">
        <f t="shared" si="37"/>
        <v>33</v>
      </c>
      <c r="W112" s="73">
        <f t="shared" si="37"/>
        <v>65</v>
      </c>
    </row>
    <row r="113" spans="1:23" ht="21.75">
      <c r="A113" s="60"/>
      <c r="B113" s="120" t="s">
        <v>154</v>
      </c>
      <c r="C113" s="71">
        <f t="shared" ref="C113:C120" si="43">SUM(D113:E113)</f>
        <v>4</v>
      </c>
      <c r="D113" s="122">
        <v>1</v>
      </c>
      <c r="E113" s="124">
        <v>3</v>
      </c>
      <c r="F113" s="71">
        <f t="shared" si="40"/>
        <v>10</v>
      </c>
      <c r="G113" s="125">
        <v>4</v>
      </c>
      <c r="H113" s="123">
        <v>6</v>
      </c>
      <c r="I113" s="71">
        <f t="shared" ref="I113:I124" si="44">SUM(J113:K113)</f>
        <v>5</v>
      </c>
      <c r="J113" s="125">
        <v>3</v>
      </c>
      <c r="K113" s="124">
        <v>2</v>
      </c>
      <c r="L113" s="64"/>
      <c r="M113" s="125"/>
      <c r="N113" s="123"/>
      <c r="O113" s="121"/>
      <c r="P113" s="125"/>
      <c r="Q113" s="128"/>
      <c r="R113" s="129"/>
      <c r="S113" s="125"/>
      <c r="T113" s="125"/>
      <c r="U113" s="71">
        <f t="shared" si="36"/>
        <v>19</v>
      </c>
      <c r="V113" s="72">
        <f t="shared" si="37"/>
        <v>8</v>
      </c>
      <c r="W113" s="73">
        <f t="shared" si="37"/>
        <v>11</v>
      </c>
    </row>
    <row r="114" spans="1:23" ht="21.75">
      <c r="A114" s="60"/>
      <c r="B114" s="120" t="s">
        <v>155</v>
      </c>
      <c r="C114" s="71">
        <f t="shared" si="43"/>
        <v>9</v>
      </c>
      <c r="D114" s="122">
        <v>1</v>
      </c>
      <c r="E114" s="124">
        <v>8</v>
      </c>
      <c r="F114" s="71">
        <f t="shared" si="40"/>
        <v>10</v>
      </c>
      <c r="G114" s="125">
        <v>3</v>
      </c>
      <c r="H114" s="123">
        <v>7</v>
      </c>
      <c r="I114" s="71">
        <f t="shared" si="44"/>
        <v>8</v>
      </c>
      <c r="J114" s="125">
        <v>1</v>
      </c>
      <c r="K114" s="124">
        <v>7</v>
      </c>
      <c r="L114" s="64">
        <f t="shared" ref="L114:L124" si="45">SUM(M114:N114)</f>
        <v>15</v>
      </c>
      <c r="M114" s="125">
        <v>8</v>
      </c>
      <c r="N114" s="123">
        <v>7</v>
      </c>
      <c r="O114" s="121"/>
      <c r="P114" s="125"/>
      <c r="Q114" s="128"/>
      <c r="R114" s="129"/>
      <c r="S114" s="125"/>
      <c r="T114" s="125"/>
      <c r="U114" s="71">
        <f t="shared" si="36"/>
        <v>42</v>
      </c>
      <c r="V114" s="72">
        <f t="shared" si="37"/>
        <v>13</v>
      </c>
      <c r="W114" s="73">
        <f t="shared" si="37"/>
        <v>29</v>
      </c>
    </row>
    <row r="115" spans="1:23" ht="21.75">
      <c r="A115" s="60"/>
      <c r="B115" s="120" t="s">
        <v>156</v>
      </c>
      <c r="C115" s="71">
        <f t="shared" si="43"/>
        <v>4</v>
      </c>
      <c r="D115" s="122">
        <v>3</v>
      </c>
      <c r="E115" s="124">
        <v>1</v>
      </c>
      <c r="F115" s="71">
        <f t="shared" si="40"/>
        <v>6</v>
      </c>
      <c r="G115" s="125">
        <v>5</v>
      </c>
      <c r="H115" s="123">
        <v>1</v>
      </c>
      <c r="I115" s="71">
        <f t="shared" si="44"/>
        <v>4</v>
      </c>
      <c r="J115" s="125">
        <v>3</v>
      </c>
      <c r="K115" s="124">
        <v>1</v>
      </c>
      <c r="L115" s="64">
        <f t="shared" si="45"/>
        <v>6</v>
      </c>
      <c r="M115" s="125">
        <v>4</v>
      </c>
      <c r="N115" s="123">
        <v>2</v>
      </c>
      <c r="O115" s="121"/>
      <c r="P115" s="125"/>
      <c r="Q115" s="128"/>
      <c r="R115" s="129"/>
      <c r="S115" s="125"/>
      <c r="T115" s="125"/>
      <c r="U115" s="71">
        <f t="shared" si="36"/>
        <v>20</v>
      </c>
      <c r="V115" s="72">
        <f t="shared" si="37"/>
        <v>15</v>
      </c>
      <c r="W115" s="73">
        <f t="shared" si="37"/>
        <v>5</v>
      </c>
    </row>
    <row r="116" spans="1:23" ht="21.75">
      <c r="A116" s="60"/>
      <c r="B116" s="120" t="s">
        <v>157</v>
      </c>
      <c r="C116" s="71">
        <f t="shared" si="43"/>
        <v>41</v>
      </c>
      <c r="D116" s="122">
        <v>33</v>
      </c>
      <c r="E116" s="124">
        <v>8</v>
      </c>
      <c r="F116" s="71">
        <f t="shared" si="40"/>
        <v>58</v>
      </c>
      <c r="G116" s="125">
        <v>50</v>
      </c>
      <c r="H116" s="123">
        <v>8</v>
      </c>
      <c r="I116" s="71">
        <f t="shared" si="44"/>
        <v>64</v>
      </c>
      <c r="J116" s="125">
        <v>52</v>
      </c>
      <c r="K116" s="124">
        <v>12</v>
      </c>
      <c r="L116" s="64">
        <f t="shared" si="45"/>
        <v>45</v>
      </c>
      <c r="M116" s="125">
        <v>37</v>
      </c>
      <c r="N116" s="123">
        <v>8</v>
      </c>
      <c r="O116" s="121"/>
      <c r="P116" s="125"/>
      <c r="Q116" s="128"/>
      <c r="R116" s="129"/>
      <c r="S116" s="125"/>
      <c r="T116" s="125"/>
      <c r="U116" s="71">
        <f t="shared" si="36"/>
        <v>208</v>
      </c>
      <c r="V116" s="72">
        <f t="shared" si="37"/>
        <v>172</v>
      </c>
      <c r="W116" s="73">
        <f t="shared" si="37"/>
        <v>36</v>
      </c>
    </row>
    <row r="117" spans="1:23" ht="21.75">
      <c r="A117" s="60"/>
      <c r="B117" s="120" t="s">
        <v>158</v>
      </c>
      <c r="C117" s="71">
        <f t="shared" si="43"/>
        <v>24</v>
      </c>
      <c r="D117" s="122">
        <v>12</v>
      </c>
      <c r="E117" s="124">
        <v>12</v>
      </c>
      <c r="F117" s="71">
        <f t="shared" si="40"/>
        <v>33</v>
      </c>
      <c r="G117" s="125">
        <v>13</v>
      </c>
      <c r="H117" s="123">
        <v>20</v>
      </c>
      <c r="I117" s="71">
        <f t="shared" si="44"/>
        <v>25</v>
      </c>
      <c r="J117" s="125">
        <v>10</v>
      </c>
      <c r="K117" s="124">
        <v>15</v>
      </c>
      <c r="L117" s="64">
        <f t="shared" si="45"/>
        <v>43</v>
      </c>
      <c r="M117" s="125">
        <v>21</v>
      </c>
      <c r="N117" s="123">
        <v>22</v>
      </c>
      <c r="O117" s="121"/>
      <c r="P117" s="125"/>
      <c r="Q117" s="128"/>
      <c r="R117" s="129"/>
      <c r="S117" s="125"/>
      <c r="T117" s="125"/>
      <c r="U117" s="71">
        <f t="shared" si="36"/>
        <v>125</v>
      </c>
      <c r="V117" s="72">
        <f t="shared" si="37"/>
        <v>56</v>
      </c>
      <c r="W117" s="73">
        <f t="shared" si="37"/>
        <v>69</v>
      </c>
    </row>
    <row r="118" spans="1:23" ht="21.75">
      <c r="A118" s="60"/>
      <c r="B118" s="120" t="s">
        <v>159</v>
      </c>
      <c r="C118" s="71">
        <f t="shared" si="43"/>
        <v>34</v>
      </c>
      <c r="D118" s="122">
        <v>12</v>
      </c>
      <c r="E118" s="124">
        <v>22</v>
      </c>
      <c r="F118" s="71">
        <f t="shared" si="40"/>
        <v>65</v>
      </c>
      <c r="G118" s="125">
        <v>21</v>
      </c>
      <c r="H118" s="123">
        <v>44</v>
      </c>
      <c r="I118" s="71">
        <f t="shared" si="44"/>
        <v>54</v>
      </c>
      <c r="J118" s="125">
        <v>18</v>
      </c>
      <c r="K118" s="124">
        <v>36</v>
      </c>
      <c r="L118" s="64">
        <f t="shared" si="45"/>
        <v>81</v>
      </c>
      <c r="M118" s="125">
        <v>32</v>
      </c>
      <c r="N118" s="123">
        <v>49</v>
      </c>
      <c r="O118" s="121"/>
      <c r="P118" s="125"/>
      <c r="Q118" s="128"/>
      <c r="R118" s="129"/>
      <c r="S118" s="125"/>
      <c r="T118" s="125"/>
      <c r="U118" s="71">
        <f t="shared" si="36"/>
        <v>234</v>
      </c>
      <c r="V118" s="72">
        <f t="shared" si="37"/>
        <v>83</v>
      </c>
      <c r="W118" s="73">
        <f t="shared" si="37"/>
        <v>151</v>
      </c>
    </row>
    <row r="119" spans="1:23" ht="21.75">
      <c r="A119" s="60"/>
      <c r="B119" s="120" t="s">
        <v>160</v>
      </c>
      <c r="C119" s="71"/>
      <c r="D119" s="122"/>
      <c r="E119" s="124"/>
      <c r="F119" s="71"/>
      <c r="G119" s="125"/>
      <c r="H119" s="123"/>
      <c r="I119" s="71">
        <f t="shared" si="44"/>
        <v>3</v>
      </c>
      <c r="J119" s="125">
        <v>2</v>
      </c>
      <c r="K119" s="124">
        <v>1</v>
      </c>
      <c r="L119" s="64">
        <f t="shared" si="45"/>
        <v>11</v>
      </c>
      <c r="M119" s="125">
        <v>10</v>
      </c>
      <c r="N119" s="123">
        <v>1</v>
      </c>
      <c r="O119" s="121"/>
      <c r="P119" s="125"/>
      <c r="Q119" s="128"/>
      <c r="R119" s="129"/>
      <c r="S119" s="125"/>
      <c r="T119" s="125"/>
      <c r="U119" s="71">
        <f t="shared" si="36"/>
        <v>14</v>
      </c>
      <c r="V119" s="72">
        <f t="shared" si="37"/>
        <v>12</v>
      </c>
      <c r="W119" s="73">
        <f t="shared" si="37"/>
        <v>2</v>
      </c>
    </row>
    <row r="120" spans="1:23" ht="21.75">
      <c r="A120" s="60"/>
      <c r="B120" s="120" t="s">
        <v>161</v>
      </c>
      <c r="C120" s="71">
        <f t="shared" si="43"/>
        <v>18</v>
      </c>
      <c r="D120" s="122">
        <v>13</v>
      </c>
      <c r="E120" s="124">
        <v>5</v>
      </c>
      <c r="F120" s="71">
        <f t="shared" si="40"/>
        <v>7</v>
      </c>
      <c r="G120" s="125">
        <v>6</v>
      </c>
      <c r="H120" s="123">
        <v>1</v>
      </c>
      <c r="I120" s="71"/>
      <c r="J120" s="125"/>
      <c r="K120" s="124"/>
      <c r="L120" s="64"/>
      <c r="M120" s="125"/>
      <c r="N120" s="123"/>
      <c r="O120" s="121"/>
      <c r="P120" s="125"/>
      <c r="Q120" s="128"/>
      <c r="R120" s="129"/>
      <c r="S120" s="125"/>
      <c r="T120" s="125"/>
      <c r="U120" s="71">
        <f t="shared" si="36"/>
        <v>25</v>
      </c>
      <c r="V120" s="72">
        <f t="shared" si="37"/>
        <v>19</v>
      </c>
      <c r="W120" s="73">
        <f t="shared" si="37"/>
        <v>6</v>
      </c>
    </row>
    <row r="121" spans="1:23" ht="21.75">
      <c r="A121" s="60"/>
      <c r="B121" s="131" t="s">
        <v>162</v>
      </c>
      <c r="C121" s="71">
        <f>SUM(D121:E121)</f>
        <v>29</v>
      </c>
      <c r="D121" s="126">
        <v>24</v>
      </c>
      <c r="E121" s="132">
        <v>5</v>
      </c>
      <c r="F121" s="71">
        <f t="shared" si="40"/>
        <v>40</v>
      </c>
      <c r="G121" s="126">
        <v>28</v>
      </c>
      <c r="H121" s="127">
        <v>12</v>
      </c>
      <c r="I121" s="71"/>
      <c r="J121" s="126"/>
      <c r="K121" s="132"/>
      <c r="L121" s="64">
        <f t="shared" si="45"/>
        <v>42</v>
      </c>
      <c r="M121" s="126">
        <v>35</v>
      </c>
      <c r="N121" s="127">
        <v>7</v>
      </c>
      <c r="O121" s="121"/>
      <c r="P121" s="126"/>
      <c r="Q121" s="133"/>
      <c r="R121" s="129"/>
      <c r="S121" s="126"/>
      <c r="T121" s="126"/>
      <c r="U121" s="71">
        <f t="shared" si="36"/>
        <v>111</v>
      </c>
      <c r="V121" s="72">
        <f t="shared" si="37"/>
        <v>87</v>
      </c>
      <c r="W121" s="73">
        <f t="shared" si="37"/>
        <v>24</v>
      </c>
    </row>
    <row r="122" spans="1:23" ht="21.75">
      <c r="A122" s="60"/>
      <c r="B122" s="131" t="s">
        <v>163</v>
      </c>
      <c r="C122" s="71">
        <f>SUM(D122:E122)</f>
        <v>61</v>
      </c>
      <c r="D122" s="134">
        <v>25</v>
      </c>
      <c r="E122" s="124">
        <v>36</v>
      </c>
      <c r="F122" s="71">
        <f>SUM(G122:H122)</f>
        <v>113</v>
      </c>
      <c r="G122" s="125">
        <v>62</v>
      </c>
      <c r="H122" s="123">
        <v>51</v>
      </c>
      <c r="I122" s="71">
        <f t="shared" si="44"/>
        <v>114</v>
      </c>
      <c r="J122" s="125">
        <v>49</v>
      </c>
      <c r="K122" s="124">
        <v>65</v>
      </c>
      <c r="L122" s="64">
        <f t="shared" si="45"/>
        <v>161</v>
      </c>
      <c r="M122" s="125">
        <v>85</v>
      </c>
      <c r="N122" s="123">
        <v>76</v>
      </c>
      <c r="O122" s="121"/>
      <c r="P122" s="125"/>
      <c r="Q122" s="128"/>
      <c r="R122" s="129"/>
      <c r="S122" s="125"/>
      <c r="T122" s="125"/>
      <c r="U122" s="71">
        <f t="shared" si="36"/>
        <v>449</v>
      </c>
      <c r="V122" s="72">
        <f t="shared" si="37"/>
        <v>221</v>
      </c>
      <c r="W122" s="73">
        <f t="shared" si="37"/>
        <v>228</v>
      </c>
    </row>
    <row r="123" spans="1:23" ht="21.75">
      <c r="A123" s="74" t="s">
        <v>27</v>
      </c>
      <c r="B123" s="75"/>
      <c r="C123" s="79">
        <f>SUM(D123:E123)</f>
        <v>76</v>
      </c>
      <c r="D123" s="80">
        <f>SUM(D124)</f>
        <v>17</v>
      </c>
      <c r="E123" s="81">
        <f>SUM(E124)</f>
        <v>59</v>
      </c>
      <c r="F123" s="79">
        <f>SUM(G123:H123)</f>
        <v>118</v>
      </c>
      <c r="G123" s="80">
        <f>SUM(G124)</f>
        <v>27</v>
      </c>
      <c r="H123" s="82">
        <f>SUM(H124)</f>
        <v>91</v>
      </c>
      <c r="I123" s="79">
        <f t="shared" si="44"/>
        <v>125</v>
      </c>
      <c r="J123" s="80">
        <f>SUM(J124)</f>
        <v>25</v>
      </c>
      <c r="K123" s="81">
        <f>SUM(K124)</f>
        <v>100</v>
      </c>
      <c r="L123" s="79">
        <f t="shared" si="45"/>
        <v>105</v>
      </c>
      <c r="M123" s="80">
        <f>SUM(M124)</f>
        <v>27</v>
      </c>
      <c r="N123" s="82">
        <f>SUM(N124)</f>
        <v>78</v>
      </c>
      <c r="O123" s="79"/>
      <c r="P123" s="80"/>
      <c r="Q123" s="93"/>
      <c r="R123" s="81"/>
      <c r="S123" s="80"/>
      <c r="T123" s="80"/>
      <c r="U123" s="79">
        <f t="shared" si="36"/>
        <v>424</v>
      </c>
      <c r="V123" s="83">
        <f t="shared" si="37"/>
        <v>96</v>
      </c>
      <c r="W123" s="84">
        <f t="shared" si="37"/>
        <v>328</v>
      </c>
    </row>
    <row r="124" spans="1:23" ht="21.75">
      <c r="A124" s="135"/>
      <c r="B124" s="136" t="s">
        <v>164</v>
      </c>
      <c r="C124" s="137">
        <f>SUM(D124:E124)</f>
        <v>76</v>
      </c>
      <c r="D124" s="103">
        <v>17</v>
      </c>
      <c r="E124" s="88">
        <v>59</v>
      </c>
      <c r="F124" s="104">
        <f>SUM(G124:H124)</f>
        <v>118</v>
      </c>
      <c r="G124" s="103">
        <v>27</v>
      </c>
      <c r="H124" s="89">
        <v>91</v>
      </c>
      <c r="I124" s="138">
        <f t="shared" si="44"/>
        <v>125</v>
      </c>
      <c r="J124" s="103">
        <v>25</v>
      </c>
      <c r="K124" s="88">
        <v>100</v>
      </c>
      <c r="L124" s="139">
        <f t="shared" si="45"/>
        <v>105</v>
      </c>
      <c r="M124" s="103">
        <v>27</v>
      </c>
      <c r="N124" s="140">
        <v>78</v>
      </c>
      <c r="O124" s="141"/>
      <c r="P124" s="142"/>
      <c r="Q124" s="143"/>
      <c r="R124" s="144"/>
      <c r="S124" s="142"/>
      <c r="T124" s="142"/>
      <c r="U124" s="138">
        <f t="shared" si="36"/>
        <v>424</v>
      </c>
      <c r="V124" s="145">
        <f t="shared" si="37"/>
        <v>96</v>
      </c>
      <c r="W124" s="146">
        <f t="shared" si="37"/>
        <v>328</v>
      </c>
    </row>
    <row r="125" spans="1:23" ht="21.75">
      <c r="A125" s="205" t="s">
        <v>58</v>
      </c>
      <c r="B125" s="206"/>
      <c r="C125" s="207">
        <f>SUM(C123,C100,C97,C95,C93,C89,C81,C78,C75,C64,C49,C46,C42,C38,C35,C33,C31,C24,C18,C16,C13,C10,C7,C5)</f>
        <v>5337</v>
      </c>
      <c r="D125" s="207">
        <f t="shared" ref="D125:W125" si="46">SUM(D123,D100,D97,D95,D93,D89,D81,D78,D75,D64,D49,D46,D42,D38,D35,D33,D31,D24,D18,D16,D13,D10,D7,D5)</f>
        <v>1919</v>
      </c>
      <c r="E125" s="207">
        <f t="shared" si="46"/>
        <v>3418</v>
      </c>
      <c r="F125" s="207">
        <f t="shared" si="46"/>
        <v>5123</v>
      </c>
      <c r="G125" s="207">
        <f t="shared" si="46"/>
        <v>1853</v>
      </c>
      <c r="H125" s="207">
        <f t="shared" si="46"/>
        <v>3270</v>
      </c>
      <c r="I125" s="207">
        <f t="shared" si="46"/>
        <v>4902</v>
      </c>
      <c r="J125" s="207">
        <f t="shared" si="46"/>
        <v>1759</v>
      </c>
      <c r="K125" s="207">
        <f t="shared" si="46"/>
        <v>3143</v>
      </c>
      <c r="L125" s="207">
        <f t="shared" si="46"/>
        <v>4985</v>
      </c>
      <c r="M125" s="207">
        <f t="shared" si="46"/>
        <v>1953</v>
      </c>
      <c r="N125" s="207">
        <f t="shared" si="46"/>
        <v>3032</v>
      </c>
      <c r="O125" s="207">
        <f t="shared" si="46"/>
        <v>720</v>
      </c>
      <c r="P125" s="207">
        <f t="shared" si="46"/>
        <v>362</v>
      </c>
      <c r="Q125" s="207">
        <f t="shared" si="46"/>
        <v>358</v>
      </c>
      <c r="R125" s="207">
        <f t="shared" si="46"/>
        <v>755</v>
      </c>
      <c r="S125" s="207">
        <f t="shared" si="46"/>
        <v>344</v>
      </c>
      <c r="T125" s="207">
        <f t="shared" si="46"/>
        <v>411</v>
      </c>
      <c r="U125" s="207">
        <f t="shared" si="46"/>
        <v>21822</v>
      </c>
      <c r="V125" s="207">
        <f t="shared" si="46"/>
        <v>8190</v>
      </c>
      <c r="W125" s="207">
        <f t="shared" si="46"/>
        <v>13632</v>
      </c>
    </row>
    <row r="127" spans="1:23" ht="19.5">
      <c r="R127" s="25" t="s">
        <v>66</v>
      </c>
      <c r="S127" s="25"/>
      <c r="T127" s="25"/>
      <c r="U127" s="25"/>
      <c r="V127" s="25"/>
    </row>
    <row r="128" spans="1:23" ht="19.5">
      <c r="R128" s="16" t="s">
        <v>59</v>
      </c>
      <c r="S128" s="16"/>
      <c r="T128" s="16"/>
      <c r="U128" s="16"/>
      <c r="V128" s="16"/>
    </row>
    <row r="129" spans="18:22" ht="19.5">
      <c r="R129" s="25" t="s">
        <v>60</v>
      </c>
      <c r="S129" s="25"/>
      <c r="T129" s="25"/>
      <c r="U129" s="25"/>
      <c r="V129" s="25"/>
    </row>
  </sheetData>
  <mergeCells count="29">
    <mergeCell ref="A125:B125"/>
    <mergeCell ref="R127:V127"/>
    <mergeCell ref="R129:V129"/>
    <mergeCell ref="A93:B93"/>
    <mergeCell ref="A95:B95"/>
    <mergeCell ref="A97:B97"/>
    <mergeCell ref="A100:B100"/>
    <mergeCell ref="A123:B123"/>
    <mergeCell ref="A64:B64"/>
    <mergeCell ref="A75:B75"/>
    <mergeCell ref="A78:B78"/>
    <mergeCell ref="A81:B81"/>
    <mergeCell ref="A89:B89"/>
    <mergeCell ref="A38:B38"/>
    <mergeCell ref="A42:B42"/>
    <mergeCell ref="A46:B46"/>
    <mergeCell ref="A49:B49"/>
    <mergeCell ref="A16:B16"/>
    <mergeCell ref="A18:B18"/>
    <mergeCell ref="A24:B24"/>
    <mergeCell ref="A31:B31"/>
    <mergeCell ref="A33:B33"/>
    <mergeCell ref="A35:B35"/>
    <mergeCell ref="A1:W1"/>
    <mergeCell ref="A5:B5"/>
    <mergeCell ref="A7:B7"/>
    <mergeCell ref="A10:B10"/>
    <mergeCell ref="A13:B13"/>
    <mergeCell ref="A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04B7-D1B4-49A2-84D7-01A4DE41314E}">
  <dimension ref="A1:G114"/>
  <sheetViews>
    <sheetView tabSelected="1" workbookViewId="0">
      <selection activeCell="L9" sqref="L9"/>
    </sheetView>
  </sheetViews>
  <sheetFormatPr defaultRowHeight="15"/>
  <cols>
    <col min="2" max="2" width="74.28515625" customWidth="1"/>
    <col min="3" max="5" width="10.140625" customWidth="1"/>
  </cols>
  <sheetData>
    <row r="1" spans="1:5" ht="21.75">
      <c r="A1" s="165" t="s">
        <v>172</v>
      </c>
      <c r="B1" s="165"/>
      <c r="C1" s="165"/>
      <c r="D1" s="165"/>
      <c r="E1" s="165"/>
    </row>
    <row r="2" spans="1:5" ht="21.75">
      <c r="A2" s="165" t="s">
        <v>173</v>
      </c>
      <c r="B2" s="165"/>
      <c r="C2" s="165"/>
      <c r="D2" s="165"/>
      <c r="E2" s="165"/>
    </row>
    <row r="3" spans="1:5" ht="21.75">
      <c r="A3" s="166"/>
      <c r="B3" s="167"/>
      <c r="C3" s="168"/>
      <c r="D3" s="168"/>
      <c r="E3" s="168"/>
    </row>
    <row r="4" spans="1:5" ht="21.75">
      <c r="A4" s="169"/>
      <c r="B4" s="170" t="s">
        <v>174</v>
      </c>
      <c r="C4" s="171" t="s">
        <v>175</v>
      </c>
      <c r="D4" s="172"/>
      <c r="E4" s="173"/>
    </row>
    <row r="5" spans="1:5" ht="21.75">
      <c r="A5" s="174"/>
      <c r="B5" s="175"/>
      <c r="C5" s="204" t="s">
        <v>7</v>
      </c>
      <c r="D5" s="176" t="s">
        <v>8</v>
      </c>
      <c r="E5" s="177" t="s">
        <v>9</v>
      </c>
    </row>
    <row r="6" spans="1:5" ht="21.75">
      <c r="A6" s="74" t="s">
        <v>23</v>
      </c>
      <c r="B6" s="75"/>
      <c r="C6" s="76">
        <f t="shared" ref="C6:C21" si="0">SUM(D6:E6)</f>
        <v>94</v>
      </c>
      <c r="D6" s="77">
        <f>SUM(D7:D8)</f>
        <v>17</v>
      </c>
      <c r="E6" s="78">
        <f>SUM(E7:E8)</f>
        <v>77</v>
      </c>
    </row>
    <row r="7" spans="1:5" ht="21.75">
      <c r="A7" s="178"/>
      <c r="B7" s="179" t="s">
        <v>72</v>
      </c>
      <c r="C7" s="180">
        <f t="shared" si="0"/>
        <v>64</v>
      </c>
      <c r="D7" s="181">
        <v>13</v>
      </c>
      <c r="E7" s="179">
        <v>51</v>
      </c>
    </row>
    <row r="8" spans="1:5" ht="21.75">
      <c r="A8" s="182"/>
      <c r="B8" s="179" t="s">
        <v>73</v>
      </c>
      <c r="C8" s="180">
        <f t="shared" si="0"/>
        <v>30</v>
      </c>
      <c r="D8" s="181">
        <v>4</v>
      </c>
      <c r="E8" s="179">
        <v>26</v>
      </c>
    </row>
    <row r="9" spans="1:5" ht="21.75">
      <c r="A9" s="74" t="s">
        <v>19</v>
      </c>
      <c r="B9" s="75"/>
      <c r="C9" s="76">
        <f t="shared" si="0"/>
        <v>115</v>
      </c>
      <c r="D9" s="77">
        <f>SUM(D10:D11)</f>
        <v>33</v>
      </c>
      <c r="E9" s="78">
        <f>SUM(E10:E11)</f>
        <v>82</v>
      </c>
    </row>
    <row r="10" spans="1:5" ht="21.75">
      <c r="A10" s="182"/>
      <c r="B10" s="179" t="s">
        <v>74</v>
      </c>
      <c r="C10" s="180">
        <f t="shared" si="0"/>
        <v>107</v>
      </c>
      <c r="D10" s="181">
        <v>33</v>
      </c>
      <c r="E10" s="179">
        <v>74</v>
      </c>
    </row>
    <row r="11" spans="1:5" ht="21.75">
      <c r="A11" s="182"/>
      <c r="B11" s="179" t="s">
        <v>75</v>
      </c>
      <c r="C11" s="180">
        <f t="shared" si="0"/>
        <v>8</v>
      </c>
      <c r="D11" s="183" t="s">
        <v>176</v>
      </c>
      <c r="E11" s="179">
        <v>8</v>
      </c>
    </row>
    <row r="12" spans="1:5" ht="21.75">
      <c r="A12" s="74" t="s">
        <v>18</v>
      </c>
      <c r="B12" s="75"/>
      <c r="C12" s="76">
        <f t="shared" si="0"/>
        <v>136</v>
      </c>
      <c r="D12" s="77">
        <f>SUM(D13:D14)</f>
        <v>26</v>
      </c>
      <c r="E12" s="78">
        <f>SUM(E13:E14)</f>
        <v>110</v>
      </c>
    </row>
    <row r="13" spans="1:5" ht="21.75">
      <c r="A13" s="182"/>
      <c r="B13" s="179" t="s">
        <v>76</v>
      </c>
      <c r="C13" s="180">
        <f t="shared" si="0"/>
        <v>80</v>
      </c>
      <c r="D13" s="181">
        <v>12</v>
      </c>
      <c r="E13" s="179">
        <v>68</v>
      </c>
    </row>
    <row r="14" spans="1:5" ht="21.75">
      <c r="A14" s="184"/>
      <c r="B14" s="179" t="s">
        <v>77</v>
      </c>
      <c r="C14" s="180">
        <f t="shared" si="0"/>
        <v>56</v>
      </c>
      <c r="D14" s="181">
        <v>14</v>
      </c>
      <c r="E14" s="179">
        <v>42</v>
      </c>
    </row>
    <row r="15" spans="1:5" ht="21.75">
      <c r="A15" s="74" t="s">
        <v>17</v>
      </c>
      <c r="B15" s="75"/>
      <c r="C15" s="76">
        <f t="shared" si="0"/>
        <v>344</v>
      </c>
      <c r="D15" s="77">
        <f>SUM(D16)</f>
        <v>14</v>
      </c>
      <c r="E15" s="78">
        <f>SUM(E16)</f>
        <v>330</v>
      </c>
    </row>
    <row r="16" spans="1:5" ht="21.75">
      <c r="A16" s="184"/>
      <c r="B16" s="179" t="s">
        <v>78</v>
      </c>
      <c r="C16" s="180">
        <f t="shared" si="0"/>
        <v>344</v>
      </c>
      <c r="D16" s="181">
        <v>14</v>
      </c>
      <c r="E16" s="179">
        <v>330</v>
      </c>
    </row>
    <row r="17" spans="1:5" ht="21.75">
      <c r="A17" s="74" t="s">
        <v>12</v>
      </c>
      <c r="B17" s="75"/>
      <c r="C17" s="76">
        <f t="shared" si="0"/>
        <v>449</v>
      </c>
      <c r="D17" s="77">
        <f>SUM(D18:D21)</f>
        <v>106</v>
      </c>
      <c r="E17" s="78">
        <f>SUM(E18:E21)</f>
        <v>343</v>
      </c>
    </row>
    <row r="18" spans="1:5" ht="21.75">
      <c r="A18" s="182"/>
      <c r="B18" s="179" t="s">
        <v>78</v>
      </c>
      <c r="C18" s="180">
        <f t="shared" si="0"/>
        <v>217</v>
      </c>
      <c r="D18" s="181">
        <v>11</v>
      </c>
      <c r="E18" s="179">
        <v>206</v>
      </c>
    </row>
    <row r="19" spans="1:5" ht="21.75">
      <c r="A19" s="182"/>
      <c r="B19" s="179" t="s">
        <v>79</v>
      </c>
      <c r="C19" s="180">
        <f t="shared" si="0"/>
        <v>175</v>
      </c>
      <c r="D19" s="181">
        <v>84</v>
      </c>
      <c r="E19" s="179">
        <v>91</v>
      </c>
    </row>
    <row r="20" spans="1:5" ht="21.75">
      <c r="A20" s="182"/>
      <c r="B20" s="63" t="s">
        <v>81</v>
      </c>
      <c r="C20" s="180">
        <f t="shared" si="0"/>
        <v>30</v>
      </c>
      <c r="D20" s="181">
        <v>10</v>
      </c>
      <c r="E20" s="179">
        <v>20</v>
      </c>
    </row>
    <row r="21" spans="1:5" ht="21.75">
      <c r="A21" s="184"/>
      <c r="B21" s="179" t="s">
        <v>82</v>
      </c>
      <c r="C21" s="180">
        <f t="shared" si="0"/>
        <v>27</v>
      </c>
      <c r="D21" s="181">
        <v>1</v>
      </c>
      <c r="E21" s="179">
        <v>26</v>
      </c>
    </row>
    <row r="22" spans="1:5" ht="21.75">
      <c r="A22" s="74" t="s">
        <v>10</v>
      </c>
      <c r="B22" s="75"/>
      <c r="C22" s="76">
        <f>SUM(D22:E22)</f>
        <v>380</v>
      </c>
      <c r="D22" s="77">
        <f>SUM(D23:D29)</f>
        <v>186</v>
      </c>
      <c r="E22" s="78">
        <f>SUM(E23:E29)</f>
        <v>194</v>
      </c>
    </row>
    <row r="23" spans="1:5" ht="21.75">
      <c r="A23" s="182"/>
      <c r="B23" s="179" t="s">
        <v>177</v>
      </c>
      <c r="C23" s="180">
        <f>SUM(D23:E23)</f>
        <v>16</v>
      </c>
      <c r="D23" s="181">
        <v>2</v>
      </c>
      <c r="E23" s="179">
        <v>14</v>
      </c>
    </row>
    <row r="24" spans="1:5" ht="21.75">
      <c r="A24" s="182"/>
      <c r="B24" s="179" t="s">
        <v>178</v>
      </c>
      <c r="C24" s="180">
        <f t="shared" ref="C24:C29" si="1">SUM(D24:E24)</f>
        <v>4</v>
      </c>
      <c r="D24" s="181">
        <v>3</v>
      </c>
      <c r="E24" s="179">
        <v>1</v>
      </c>
    </row>
    <row r="25" spans="1:5" ht="21.75">
      <c r="A25" s="182"/>
      <c r="B25" s="179" t="s">
        <v>179</v>
      </c>
      <c r="C25" s="180">
        <f t="shared" si="1"/>
        <v>2</v>
      </c>
      <c r="D25" s="183" t="s">
        <v>176</v>
      </c>
      <c r="E25" s="179">
        <v>2</v>
      </c>
    </row>
    <row r="26" spans="1:5" ht="21.75">
      <c r="A26" s="182"/>
      <c r="B26" s="179" t="s">
        <v>84</v>
      </c>
      <c r="C26" s="180">
        <f t="shared" si="1"/>
        <v>53</v>
      </c>
      <c r="D26" s="181">
        <v>8</v>
      </c>
      <c r="E26" s="179">
        <v>45</v>
      </c>
    </row>
    <row r="27" spans="1:5" ht="21.75">
      <c r="A27" s="182"/>
      <c r="B27" s="179" t="s">
        <v>85</v>
      </c>
      <c r="C27" s="180">
        <f t="shared" si="1"/>
        <v>18</v>
      </c>
      <c r="D27" s="181">
        <v>2</v>
      </c>
      <c r="E27" s="179">
        <v>16</v>
      </c>
    </row>
    <row r="28" spans="1:5" ht="21.75">
      <c r="A28" s="182"/>
      <c r="B28" s="179" t="s">
        <v>79</v>
      </c>
      <c r="C28" s="180">
        <f t="shared" si="1"/>
        <v>279</v>
      </c>
      <c r="D28" s="181">
        <v>166</v>
      </c>
      <c r="E28" s="179">
        <v>113</v>
      </c>
    </row>
    <row r="29" spans="1:5" ht="21.75">
      <c r="A29" s="182"/>
      <c r="B29" s="179" t="s">
        <v>87</v>
      </c>
      <c r="C29" s="180">
        <f t="shared" si="1"/>
        <v>8</v>
      </c>
      <c r="D29" s="181">
        <v>5</v>
      </c>
      <c r="E29" s="179">
        <v>3</v>
      </c>
    </row>
    <row r="30" spans="1:5" ht="21.75">
      <c r="A30" s="74" t="s">
        <v>16</v>
      </c>
      <c r="B30" s="75"/>
      <c r="C30" s="76">
        <f>SUM(D30:E30)</f>
        <v>123</v>
      </c>
      <c r="D30" s="77">
        <f>SUM(D31)</f>
        <v>40</v>
      </c>
      <c r="E30" s="78">
        <f>SUM(E31)</f>
        <v>83</v>
      </c>
    </row>
    <row r="31" spans="1:5" ht="21.75">
      <c r="A31" s="182"/>
      <c r="B31" s="179" t="s">
        <v>88</v>
      </c>
      <c r="C31" s="180">
        <f>SUM(D31:E31)</f>
        <v>123</v>
      </c>
      <c r="D31" s="181">
        <v>40</v>
      </c>
      <c r="E31" s="179">
        <v>83</v>
      </c>
    </row>
    <row r="32" spans="1:5" ht="21.75">
      <c r="A32" s="74" t="s">
        <v>22</v>
      </c>
      <c r="B32" s="75"/>
      <c r="C32" s="76">
        <f t="shared" ref="C32:C43" si="2">SUM(D32:E32)</f>
        <v>38</v>
      </c>
      <c r="D32" s="77">
        <f>SUM(D33)</f>
        <v>9</v>
      </c>
      <c r="E32" s="78">
        <f>SUM(E33)</f>
        <v>29</v>
      </c>
    </row>
    <row r="33" spans="1:5" ht="21.75">
      <c r="A33" s="182"/>
      <c r="B33" s="179" t="s">
        <v>89</v>
      </c>
      <c r="C33" s="180">
        <f t="shared" si="2"/>
        <v>38</v>
      </c>
      <c r="D33" s="181">
        <v>9</v>
      </c>
      <c r="E33" s="179">
        <v>29</v>
      </c>
    </row>
    <row r="34" spans="1:5" ht="21.75">
      <c r="A34" s="74" t="s">
        <v>13</v>
      </c>
      <c r="B34" s="75"/>
      <c r="C34" s="76">
        <f t="shared" si="2"/>
        <v>175</v>
      </c>
      <c r="D34" s="77">
        <f>SUM(D35:D36)</f>
        <v>31</v>
      </c>
      <c r="E34" s="78">
        <f>SUM(E35:E36)</f>
        <v>144</v>
      </c>
    </row>
    <row r="35" spans="1:5" ht="21.75">
      <c r="A35" s="182"/>
      <c r="B35" s="179" t="s">
        <v>90</v>
      </c>
      <c r="C35" s="180">
        <f t="shared" si="2"/>
        <v>110</v>
      </c>
      <c r="D35" s="181">
        <v>22</v>
      </c>
      <c r="E35" s="179">
        <v>88</v>
      </c>
    </row>
    <row r="36" spans="1:5" ht="21.75">
      <c r="A36" s="182"/>
      <c r="B36" s="179" t="s">
        <v>91</v>
      </c>
      <c r="C36" s="180">
        <f t="shared" si="2"/>
        <v>65</v>
      </c>
      <c r="D36" s="181">
        <v>9</v>
      </c>
      <c r="E36" s="185">
        <v>56</v>
      </c>
    </row>
    <row r="37" spans="1:5" ht="21.75">
      <c r="A37" s="74" t="s">
        <v>41</v>
      </c>
      <c r="B37" s="75"/>
      <c r="C37" s="76">
        <f t="shared" si="2"/>
        <v>62</v>
      </c>
      <c r="D37" s="77">
        <f>SUM(D38:D39)</f>
        <v>9</v>
      </c>
      <c r="E37" s="78">
        <f>SUM(E38:E39)</f>
        <v>53</v>
      </c>
    </row>
    <row r="38" spans="1:5" ht="21.75">
      <c r="A38" s="182"/>
      <c r="B38" s="179" t="s">
        <v>98</v>
      </c>
      <c r="C38" s="180">
        <f t="shared" si="2"/>
        <v>34</v>
      </c>
      <c r="D38" s="181">
        <v>2</v>
      </c>
      <c r="E38" s="179">
        <v>32</v>
      </c>
    </row>
    <row r="39" spans="1:5" ht="21.75">
      <c r="A39" s="178"/>
      <c r="B39" s="63" t="s">
        <v>94</v>
      </c>
      <c r="C39" s="180">
        <f t="shared" si="2"/>
        <v>28</v>
      </c>
      <c r="D39" s="62">
        <v>7</v>
      </c>
      <c r="E39" s="63">
        <v>21</v>
      </c>
    </row>
    <row r="40" spans="1:5" ht="21.75">
      <c r="A40" s="74" t="s">
        <v>42</v>
      </c>
      <c r="B40" s="75"/>
      <c r="C40" s="76">
        <f t="shared" si="2"/>
        <v>79</v>
      </c>
      <c r="D40" s="77">
        <f>SUM(D41:D43)</f>
        <v>13</v>
      </c>
      <c r="E40" s="78">
        <f>SUM(E41:E43)</f>
        <v>66</v>
      </c>
    </row>
    <row r="41" spans="1:5" ht="21.75">
      <c r="A41" s="182"/>
      <c r="B41" s="179" t="s">
        <v>96</v>
      </c>
      <c r="C41" s="180">
        <f t="shared" si="2"/>
        <v>26</v>
      </c>
      <c r="D41" s="181">
        <v>5</v>
      </c>
      <c r="E41" s="179">
        <v>21</v>
      </c>
    </row>
    <row r="42" spans="1:5" ht="21.75">
      <c r="A42" s="182"/>
      <c r="B42" s="179" t="s">
        <v>97</v>
      </c>
      <c r="C42" s="180">
        <f t="shared" si="2"/>
        <v>12</v>
      </c>
      <c r="D42" s="181">
        <v>2</v>
      </c>
      <c r="E42" s="179">
        <v>10</v>
      </c>
    </row>
    <row r="43" spans="1:5" ht="21.75">
      <c r="A43" s="186"/>
      <c r="B43" s="179" t="s">
        <v>98</v>
      </c>
      <c r="C43" s="180">
        <f t="shared" si="2"/>
        <v>41</v>
      </c>
      <c r="D43" s="181">
        <v>6</v>
      </c>
      <c r="E43" s="179">
        <v>35</v>
      </c>
    </row>
    <row r="44" spans="1:5" ht="21.75">
      <c r="A44" s="74" t="s">
        <v>29</v>
      </c>
      <c r="B44" s="75"/>
      <c r="C44" s="76">
        <f>SUM(D44:E44)</f>
        <v>104</v>
      </c>
      <c r="D44" s="77">
        <f>SUM(D45:D46)</f>
        <v>86</v>
      </c>
      <c r="E44" s="78">
        <f>SUM(E45:E46)</f>
        <v>18</v>
      </c>
    </row>
    <row r="45" spans="1:5" ht="21.75">
      <c r="A45" s="187"/>
      <c r="B45" s="179" t="s">
        <v>99</v>
      </c>
      <c r="C45" s="180">
        <f>SUM(D45:E45)</f>
        <v>37</v>
      </c>
      <c r="D45" s="181">
        <v>26</v>
      </c>
      <c r="E45" s="179">
        <v>11</v>
      </c>
    </row>
    <row r="46" spans="1:5" ht="21.75">
      <c r="A46" s="187"/>
      <c r="B46" s="179" t="s">
        <v>100</v>
      </c>
      <c r="C46" s="180">
        <f>SUM(D46:E46)</f>
        <v>67</v>
      </c>
      <c r="D46" s="181">
        <v>60</v>
      </c>
      <c r="E46" s="179">
        <v>7</v>
      </c>
    </row>
    <row r="47" spans="1:5" ht="21.75">
      <c r="A47" s="74" t="s">
        <v>11</v>
      </c>
      <c r="B47" s="75"/>
      <c r="C47" s="76">
        <f>SUM(D47:E47)</f>
        <v>401</v>
      </c>
      <c r="D47" s="77">
        <f>SUM(D48:D60)</f>
        <v>140</v>
      </c>
      <c r="E47" s="77">
        <f>SUM(E48:E60)</f>
        <v>261</v>
      </c>
    </row>
    <row r="48" spans="1:5" ht="21.75">
      <c r="A48" s="182"/>
      <c r="B48" s="179" t="s">
        <v>102</v>
      </c>
      <c r="C48" s="180">
        <f>SUM(D48:E48)</f>
        <v>31</v>
      </c>
      <c r="D48" s="181">
        <v>11</v>
      </c>
      <c r="E48" s="179">
        <v>20</v>
      </c>
    </row>
    <row r="49" spans="1:5" ht="21.75">
      <c r="A49" s="182"/>
      <c r="B49" s="179" t="s">
        <v>103</v>
      </c>
      <c r="C49" s="180">
        <f t="shared" ref="C49:C60" si="3">SUM(D49:E49)</f>
        <v>80</v>
      </c>
      <c r="D49" s="181">
        <v>39</v>
      </c>
      <c r="E49" s="179">
        <v>41</v>
      </c>
    </row>
    <row r="50" spans="1:5" ht="21.75">
      <c r="A50" s="182"/>
      <c r="B50" s="179" t="s">
        <v>104</v>
      </c>
      <c r="C50" s="180">
        <f t="shared" si="3"/>
        <v>39</v>
      </c>
      <c r="D50" s="181">
        <v>20</v>
      </c>
      <c r="E50" s="179">
        <v>19</v>
      </c>
    </row>
    <row r="51" spans="1:5" ht="21.75">
      <c r="A51" s="182"/>
      <c r="B51" s="179" t="s">
        <v>106</v>
      </c>
      <c r="C51" s="180">
        <f t="shared" si="3"/>
        <v>58</v>
      </c>
      <c r="D51" s="181">
        <v>12</v>
      </c>
      <c r="E51" s="179">
        <v>46</v>
      </c>
    </row>
    <row r="52" spans="1:5" ht="21.75">
      <c r="A52" s="178"/>
      <c r="B52" s="179" t="s">
        <v>108</v>
      </c>
      <c r="C52" s="180">
        <f t="shared" si="3"/>
        <v>58</v>
      </c>
      <c r="D52" s="181">
        <v>24</v>
      </c>
      <c r="E52" s="179">
        <v>34</v>
      </c>
    </row>
    <row r="53" spans="1:5" ht="21.75">
      <c r="A53" s="178"/>
      <c r="B53" s="179" t="s">
        <v>107</v>
      </c>
      <c r="C53" s="180">
        <f t="shared" si="3"/>
        <v>1</v>
      </c>
      <c r="D53" s="183" t="s">
        <v>176</v>
      </c>
      <c r="E53" s="179">
        <v>1</v>
      </c>
    </row>
    <row r="54" spans="1:5" ht="21.75">
      <c r="A54" s="182"/>
      <c r="B54" s="179" t="s">
        <v>80</v>
      </c>
      <c r="C54" s="180">
        <f>SUM(D54:E54)</f>
        <v>4</v>
      </c>
      <c r="D54" s="181">
        <v>3</v>
      </c>
      <c r="E54" s="185">
        <v>1</v>
      </c>
    </row>
    <row r="55" spans="1:5" ht="21.75">
      <c r="A55" s="182"/>
      <c r="B55" s="179" t="s">
        <v>92</v>
      </c>
      <c r="C55" s="180">
        <f>SUM(D55:E55)</f>
        <v>30</v>
      </c>
      <c r="D55" s="181">
        <v>7</v>
      </c>
      <c r="E55" s="179">
        <v>23</v>
      </c>
    </row>
    <row r="56" spans="1:5" ht="21.75">
      <c r="A56" s="182"/>
      <c r="B56" s="179" t="s">
        <v>109</v>
      </c>
      <c r="C56" s="180">
        <f t="shared" si="3"/>
        <v>10</v>
      </c>
      <c r="D56" s="181">
        <v>3</v>
      </c>
      <c r="E56" s="179">
        <v>7</v>
      </c>
    </row>
    <row r="57" spans="1:5" ht="21.75">
      <c r="A57" s="182"/>
      <c r="B57" s="179" t="s">
        <v>110</v>
      </c>
      <c r="C57" s="180">
        <f t="shared" si="3"/>
        <v>51</v>
      </c>
      <c r="D57" s="181">
        <v>10</v>
      </c>
      <c r="E57" s="179">
        <v>41</v>
      </c>
    </row>
    <row r="58" spans="1:5" ht="21.75">
      <c r="A58" s="182"/>
      <c r="B58" s="179" t="s">
        <v>111</v>
      </c>
      <c r="C58" s="180">
        <f t="shared" si="3"/>
        <v>11</v>
      </c>
      <c r="D58" s="181">
        <v>2</v>
      </c>
      <c r="E58" s="179">
        <v>9</v>
      </c>
    </row>
    <row r="59" spans="1:5" ht="21.75">
      <c r="A59" s="182"/>
      <c r="B59" s="179" t="s">
        <v>112</v>
      </c>
      <c r="C59" s="180">
        <f t="shared" si="3"/>
        <v>12</v>
      </c>
      <c r="D59" s="181">
        <v>8</v>
      </c>
      <c r="E59" s="179">
        <v>4</v>
      </c>
    </row>
    <row r="60" spans="1:5" ht="21.75">
      <c r="A60" s="182"/>
      <c r="B60" s="179" t="s">
        <v>113</v>
      </c>
      <c r="C60" s="180">
        <f t="shared" si="3"/>
        <v>16</v>
      </c>
      <c r="D60" s="181">
        <v>1</v>
      </c>
      <c r="E60" s="179">
        <v>15</v>
      </c>
    </row>
    <row r="61" spans="1:5" ht="21.75">
      <c r="A61" s="74" t="s">
        <v>20</v>
      </c>
      <c r="B61" s="75"/>
      <c r="C61" s="76">
        <f>SUM(D61:E61)</f>
        <v>325</v>
      </c>
      <c r="D61" s="77">
        <f>SUM(D62:D70)</f>
        <v>188</v>
      </c>
      <c r="E61" s="78">
        <f>SUM(E62:E70)</f>
        <v>137</v>
      </c>
    </row>
    <row r="62" spans="1:5" ht="21.75">
      <c r="A62" s="178"/>
      <c r="B62" s="63" t="s">
        <v>180</v>
      </c>
      <c r="C62" s="85">
        <f>SUM(D62:E62)</f>
        <v>28</v>
      </c>
      <c r="D62" s="62">
        <v>14</v>
      </c>
      <c r="E62" s="63">
        <v>14</v>
      </c>
    </row>
    <row r="63" spans="1:5" ht="21.75">
      <c r="A63" s="182"/>
      <c r="B63" s="179" t="s">
        <v>114</v>
      </c>
      <c r="C63" s="85">
        <f t="shared" ref="C63:C82" si="4">SUM(D63:E63)</f>
        <v>35</v>
      </c>
      <c r="D63" s="181">
        <v>24</v>
      </c>
      <c r="E63" s="179">
        <v>11</v>
      </c>
    </row>
    <row r="64" spans="1:5" ht="21.75">
      <c r="A64" s="178"/>
      <c r="B64" s="179" t="s">
        <v>115</v>
      </c>
      <c r="C64" s="85">
        <f t="shared" si="4"/>
        <v>52</v>
      </c>
      <c r="D64" s="181">
        <v>23</v>
      </c>
      <c r="E64" s="179">
        <v>29</v>
      </c>
    </row>
    <row r="65" spans="1:5" ht="21.75">
      <c r="A65" s="182"/>
      <c r="B65" s="179" t="s">
        <v>117</v>
      </c>
      <c r="C65" s="85">
        <f t="shared" si="4"/>
        <v>48</v>
      </c>
      <c r="D65" s="181">
        <v>36</v>
      </c>
      <c r="E65" s="179">
        <v>12</v>
      </c>
    </row>
    <row r="66" spans="1:5" ht="21.75">
      <c r="A66" s="182"/>
      <c r="B66" s="179" t="s">
        <v>120</v>
      </c>
      <c r="C66" s="85">
        <f t="shared" si="4"/>
        <v>17</v>
      </c>
      <c r="D66" s="181">
        <v>10</v>
      </c>
      <c r="E66" s="179">
        <v>7</v>
      </c>
    </row>
    <row r="67" spans="1:5" ht="21.75">
      <c r="A67" s="182"/>
      <c r="B67" s="179" t="s">
        <v>121</v>
      </c>
      <c r="C67" s="85">
        <f t="shared" si="4"/>
        <v>57</v>
      </c>
      <c r="D67" s="181">
        <v>44</v>
      </c>
      <c r="E67" s="179">
        <v>13</v>
      </c>
    </row>
    <row r="68" spans="1:5" ht="21.75">
      <c r="A68" s="182"/>
      <c r="B68" s="179" t="s">
        <v>122</v>
      </c>
      <c r="C68" s="85">
        <f t="shared" si="4"/>
        <v>53</v>
      </c>
      <c r="D68" s="181">
        <v>16</v>
      </c>
      <c r="E68" s="179">
        <v>37</v>
      </c>
    </row>
    <row r="69" spans="1:5" ht="21.75">
      <c r="A69" s="182"/>
      <c r="B69" s="179" t="s">
        <v>123</v>
      </c>
      <c r="C69" s="85">
        <f t="shared" si="4"/>
        <v>5</v>
      </c>
      <c r="D69" s="181">
        <v>1</v>
      </c>
      <c r="E69" s="179">
        <v>4</v>
      </c>
    </row>
    <row r="70" spans="1:5" ht="21.75">
      <c r="A70" s="182"/>
      <c r="B70" s="63" t="s">
        <v>119</v>
      </c>
      <c r="C70" s="85">
        <f t="shared" si="4"/>
        <v>30</v>
      </c>
      <c r="D70" s="62">
        <v>20</v>
      </c>
      <c r="E70" s="63">
        <v>10</v>
      </c>
    </row>
    <row r="71" spans="1:5" ht="21.75">
      <c r="A71" s="74" t="s">
        <v>14</v>
      </c>
      <c r="B71" s="75"/>
      <c r="C71" s="76">
        <f t="shared" si="4"/>
        <v>83</v>
      </c>
      <c r="D71" s="77">
        <f>SUM(D72)</f>
        <v>21</v>
      </c>
      <c r="E71" s="78">
        <f>SUM(E72)</f>
        <v>62</v>
      </c>
    </row>
    <row r="72" spans="1:5" ht="21.75">
      <c r="A72" s="182"/>
      <c r="B72" s="179" t="s">
        <v>125</v>
      </c>
      <c r="C72" s="180">
        <f t="shared" si="4"/>
        <v>83</v>
      </c>
      <c r="D72" s="181">
        <v>21</v>
      </c>
      <c r="E72" s="179">
        <v>62</v>
      </c>
    </row>
    <row r="73" spans="1:5" ht="21.75">
      <c r="A73" s="74" t="s">
        <v>24</v>
      </c>
      <c r="B73" s="75"/>
      <c r="C73" s="76">
        <f t="shared" si="4"/>
        <v>189</v>
      </c>
      <c r="D73" s="77">
        <f>SUM(D74)</f>
        <v>111</v>
      </c>
      <c r="E73" s="78">
        <f>SUM(E74)</f>
        <v>78</v>
      </c>
    </row>
    <row r="74" spans="1:5" ht="21.75">
      <c r="A74" s="182"/>
      <c r="B74" s="63" t="s">
        <v>126</v>
      </c>
      <c r="C74" s="85">
        <f t="shared" si="4"/>
        <v>189</v>
      </c>
      <c r="D74" s="62">
        <v>111</v>
      </c>
      <c r="E74" s="61">
        <v>78</v>
      </c>
    </row>
    <row r="75" spans="1:5" ht="21.75">
      <c r="A75" s="74" t="s">
        <v>40</v>
      </c>
      <c r="B75" s="75"/>
      <c r="C75" s="76">
        <f t="shared" si="4"/>
        <v>206</v>
      </c>
      <c r="D75" s="77">
        <f>SUM(D76:D82)</f>
        <v>60</v>
      </c>
      <c r="E75" s="87">
        <f>SUM(E76:E82)</f>
        <v>146</v>
      </c>
    </row>
    <row r="76" spans="1:5" ht="21.75">
      <c r="A76" s="182"/>
      <c r="B76" s="179" t="s">
        <v>136</v>
      </c>
      <c r="C76" s="180">
        <f>SUM(D76:E76)</f>
        <v>41</v>
      </c>
      <c r="D76" s="181">
        <v>5</v>
      </c>
      <c r="E76" s="185">
        <v>36</v>
      </c>
    </row>
    <row r="77" spans="1:5" ht="21.75">
      <c r="A77" s="182"/>
      <c r="B77" s="179" t="s">
        <v>137</v>
      </c>
      <c r="C77" s="180">
        <f>SUM(D77:E77)</f>
        <v>40</v>
      </c>
      <c r="D77" s="181">
        <v>9</v>
      </c>
      <c r="E77" s="185">
        <v>31</v>
      </c>
    </row>
    <row r="78" spans="1:5" ht="21.75">
      <c r="A78" s="182"/>
      <c r="B78" s="179" t="s">
        <v>138</v>
      </c>
      <c r="C78" s="180">
        <f>SUM(D78:E78)</f>
        <v>16</v>
      </c>
      <c r="D78" s="181">
        <v>7</v>
      </c>
      <c r="E78" s="179">
        <v>9</v>
      </c>
    </row>
    <row r="79" spans="1:5" ht="21.75">
      <c r="A79" s="182"/>
      <c r="B79" s="179" t="s">
        <v>128</v>
      </c>
      <c r="C79" s="180">
        <f t="shared" si="4"/>
        <v>32</v>
      </c>
      <c r="D79" s="181">
        <v>7</v>
      </c>
      <c r="E79" s="179">
        <v>25</v>
      </c>
    </row>
    <row r="80" spans="1:5" ht="21.75">
      <c r="A80" s="182"/>
      <c r="B80" s="179" t="s">
        <v>129</v>
      </c>
      <c r="C80" s="180">
        <f t="shared" si="4"/>
        <v>33</v>
      </c>
      <c r="D80" s="181">
        <v>14</v>
      </c>
      <c r="E80" s="179">
        <v>19</v>
      </c>
    </row>
    <row r="81" spans="1:5" ht="21.75">
      <c r="A81" s="182"/>
      <c r="B81" s="179" t="s">
        <v>130</v>
      </c>
      <c r="C81" s="180">
        <f t="shared" si="4"/>
        <v>24</v>
      </c>
      <c r="D81" s="181">
        <v>5</v>
      </c>
      <c r="E81" s="179">
        <v>19</v>
      </c>
    </row>
    <row r="82" spans="1:5" ht="21.75">
      <c r="A82" s="182"/>
      <c r="B82" s="179" t="s">
        <v>131</v>
      </c>
      <c r="C82" s="180">
        <f t="shared" si="4"/>
        <v>20</v>
      </c>
      <c r="D82" s="181">
        <v>13</v>
      </c>
      <c r="E82" s="179">
        <v>7</v>
      </c>
    </row>
    <row r="83" spans="1:5" ht="21.75">
      <c r="A83" s="74" t="s">
        <v>25</v>
      </c>
      <c r="B83" s="75"/>
      <c r="C83" s="76">
        <f>SUM(D83:E83)</f>
        <v>98</v>
      </c>
      <c r="D83" s="77">
        <f>SUM(D84:D85)</f>
        <v>9</v>
      </c>
      <c r="E83" s="78">
        <f>SUM(E84:E85)</f>
        <v>89</v>
      </c>
    </row>
    <row r="84" spans="1:5" ht="21.75">
      <c r="A84" s="182"/>
      <c r="B84" s="179" t="s">
        <v>133</v>
      </c>
      <c r="C84" s="180">
        <f>SUM(D84:E84)</f>
        <v>41</v>
      </c>
      <c r="D84" s="181">
        <v>5</v>
      </c>
      <c r="E84" s="179">
        <v>36</v>
      </c>
    </row>
    <row r="85" spans="1:5" ht="21.75">
      <c r="A85" s="182"/>
      <c r="B85" s="179" t="s">
        <v>134</v>
      </c>
      <c r="C85" s="180">
        <v>42</v>
      </c>
      <c r="D85" s="181">
        <v>4</v>
      </c>
      <c r="E85" s="179">
        <v>53</v>
      </c>
    </row>
    <row r="86" spans="1:5" ht="21.75">
      <c r="A86" s="74" t="s">
        <v>15</v>
      </c>
      <c r="B86" s="75"/>
      <c r="C86" s="76">
        <f t="shared" ref="C86:C107" si="5">SUM(D86:E86)</f>
        <v>64</v>
      </c>
      <c r="D86" s="77">
        <f>SUM(D87)</f>
        <v>10</v>
      </c>
      <c r="E86" s="78">
        <f>SUM(E87)</f>
        <v>54</v>
      </c>
    </row>
    <row r="87" spans="1:5" ht="21.75">
      <c r="A87" s="182"/>
      <c r="B87" s="179" t="s">
        <v>135</v>
      </c>
      <c r="C87" s="180">
        <f t="shared" si="5"/>
        <v>64</v>
      </c>
      <c r="D87" s="181">
        <v>10</v>
      </c>
      <c r="E87" s="179">
        <v>54</v>
      </c>
    </row>
    <row r="88" spans="1:5" ht="21.75">
      <c r="A88" s="74" t="s">
        <v>28</v>
      </c>
      <c r="B88" s="75"/>
      <c r="C88" s="76">
        <f t="shared" si="5"/>
        <v>162</v>
      </c>
      <c r="D88" s="77">
        <f>SUM(D89)</f>
        <v>109</v>
      </c>
      <c r="E88" s="78">
        <f>SUM(E89)</f>
        <v>53</v>
      </c>
    </row>
    <row r="89" spans="1:5" ht="21.75">
      <c r="A89" s="182"/>
      <c r="B89" s="63" t="s">
        <v>139</v>
      </c>
      <c r="C89" s="85">
        <f t="shared" si="5"/>
        <v>162</v>
      </c>
      <c r="D89" s="62">
        <v>109</v>
      </c>
      <c r="E89" s="63">
        <v>53</v>
      </c>
    </row>
    <row r="90" spans="1:5" ht="21.75">
      <c r="A90" s="113" t="s">
        <v>30</v>
      </c>
      <c r="B90" s="114"/>
      <c r="C90" s="188">
        <f t="shared" si="5"/>
        <v>672</v>
      </c>
      <c r="D90" s="189">
        <f>SUM(D91:D107)</f>
        <v>258</v>
      </c>
      <c r="E90" s="190">
        <f>SUM(E91:E107)</f>
        <v>414</v>
      </c>
    </row>
    <row r="91" spans="1:5" ht="21.75">
      <c r="A91" s="182"/>
      <c r="B91" s="191" t="s">
        <v>142</v>
      </c>
      <c r="C91" s="192">
        <f t="shared" si="5"/>
        <v>31</v>
      </c>
      <c r="D91" s="193">
        <v>13</v>
      </c>
      <c r="E91" s="191">
        <v>18</v>
      </c>
    </row>
    <row r="92" spans="1:5" ht="21.75">
      <c r="A92" s="182"/>
      <c r="B92" s="191" t="s">
        <v>144</v>
      </c>
      <c r="C92" s="192">
        <f t="shared" si="5"/>
        <v>25</v>
      </c>
      <c r="D92" s="193">
        <v>7</v>
      </c>
      <c r="E92" s="191">
        <v>18</v>
      </c>
    </row>
    <row r="93" spans="1:5" ht="21.75">
      <c r="A93" s="182"/>
      <c r="B93" s="191" t="s">
        <v>145</v>
      </c>
      <c r="C93" s="192">
        <f t="shared" si="5"/>
        <v>39</v>
      </c>
      <c r="D93" s="193">
        <v>10</v>
      </c>
      <c r="E93" s="191">
        <v>29</v>
      </c>
    </row>
    <row r="94" spans="1:5" ht="21.75">
      <c r="A94" s="182"/>
      <c r="B94" s="191" t="s">
        <v>143</v>
      </c>
      <c r="C94" s="192">
        <f t="shared" si="5"/>
        <v>3</v>
      </c>
      <c r="D94" s="193">
        <v>1</v>
      </c>
      <c r="E94" s="191">
        <v>2</v>
      </c>
    </row>
    <row r="95" spans="1:5" ht="21.75">
      <c r="A95" s="182"/>
      <c r="B95" s="191" t="s">
        <v>147</v>
      </c>
      <c r="C95" s="192">
        <f t="shared" si="5"/>
        <v>125</v>
      </c>
      <c r="D95" s="193">
        <v>48</v>
      </c>
      <c r="E95" s="191">
        <v>77</v>
      </c>
    </row>
    <row r="96" spans="1:5" ht="21.75">
      <c r="A96" s="182"/>
      <c r="B96" s="191" t="s">
        <v>148</v>
      </c>
      <c r="C96" s="192">
        <f t="shared" si="5"/>
        <v>143</v>
      </c>
      <c r="D96" s="193">
        <v>52</v>
      </c>
      <c r="E96" s="191">
        <v>91</v>
      </c>
    </row>
    <row r="97" spans="1:7" ht="21.75">
      <c r="A97" s="182"/>
      <c r="B97" s="191" t="s">
        <v>149</v>
      </c>
      <c r="C97" s="192">
        <f t="shared" si="5"/>
        <v>74</v>
      </c>
      <c r="D97" s="193">
        <v>28</v>
      </c>
      <c r="E97" s="191">
        <v>46</v>
      </c>
    </row>
    <row r="98" spans="1:7" ht="21.75">
      <c r="A98" s="194"/>
      <c r="B98" s="191" t="s">
        <v>150</v>
      </c>
      <c r="C98" s="192">
        <f t="shared" si="5"/>
        <v>45</v>
      </c>
      <c r="D98" s="193">
        <v>20</v>
      </c>
      <c r="E98" s="191">
        <v>25</v>
      </c>
    </row>
    <row r="99" spans="1:7" ht="21.75">
      <c r="A99" s="187"/>
      <c r="B99" s="191" t="s">
        <v>151</v>
      </c>
      <c r="C99" s="192">
        <f t="shared" si="5"/>
        <v>53</v>
      </c>
      <c r="D99" s="193">
        <v>17</v>
      </c>
      <c r="E99" s="191">
        <v>36</v>
      </c>
    </row>
    <row r="100" spans="1:7" ht="21.75">
      <c r="A100" s="187"/>
      <c r="B100" s="191" t="s">
        <v>155</v>
      </c>
      <c r="C100" s="192">
        <f t="shared" si="5"/>
        <v>8</v>
      </c>
      <c r="D100" s="193">
        <v>2</v>
      </c>
      <c r="E100" s="191">
        <v>6</v>
      </c>
    </row>
    <row r="101" spans="1:7" ht="21.75">
      <c r="A101" s="187"/>
      <c r="B101" s="191" t="s">
        <v>156</v>
      </c>
      <c r="C101" s="192">
        <f t="shared" si="5"/>
        <v>3</v>
      </c>
      <c r="D101" s="193">
        <v>3</v>
      </c>
      <c r="E101" s="195" t="s">
        <v>176</v>
      </c>
    </row>
    <row r="102" spans="1:7" ht="21.75">
      <c r="A102" s="187"/>
      <c r="B102" s="191" t="s">
        <v>157</v>
      </c>
      <c r="C102" s="192">
        <f t="shared" si="5"/>
        <v>9</v>
      </c>
      <c r="D102" s="193">
        <v>6</v>
      </c>
      <c r="E102" s="191">
        <v>3</v>
      </c>
    </row>
    <row r="103" spans="1:7" ht="21.75">
      <c r="A103" s="187"/>
      <c r="B103" s="191" t="s">
        <v>158</v>
      </c>
      <c r="C103" s="192">
        <f t="shared" si="5"/>
        <v>8</v>
      </c>
      <c r="D103" s="183" t="s">
        <v>176</v>
      </c>
      <c r="E103" s="191">
        <v>8</v>
      </c>
    </row>
    <row r="104" spans="1:7" ht="21.75">
      <c r="A104" s="187"/>
      <c r="B104" s="191" t="s">
        <v>159</v>
      </c>
      <c r="C104" s="192">
        <f t="shared" si="5"/>
        <v>44</v>
      </c>
      <c r="D104" s="193">
        <v>10</v>
      </c>
      <c r="E104" s="191">
        <v>34</v>
      </c>
    </row>
    <row r="105" spans="1:7" ht="21.75">
      <c r="A105" s="187"/>
      <c r="B105" s="191" t="s">
        <v>160</v>
      </c>
      <c r="C105" s="192">
        <f t="shared" si="5"/>
        <v>3</v>
      </c>
      <c r="D105" s="193">
        <v>2</v>
      </c>
      <c r="E105" s="191">
        <v>1</v>
      </c>
    </row>
    <row r="106" spans="1:7" ht="21.75">
      <c r="A106" s="187"/>
      <c r="B106" s="196" t="s">
        <v>162</v>
      </c>
      <c r="C106" s="192">
        <f t="shared" si="5"/>
        <v>24</v>
      </c>
      <c r="D106" s="197">
        <v>22</v>
      </c>
      <c r="E106" s="198">
        <v>2</v>
      </c>
    </row>
    <row r="107" spans="1:7" ht="21.75">
      <c r="A107" s="187"/>
      <c r="B107" s="196" t="s">
        <v>163</v>
      </c>
      <c r="C107" s="192">
        <f t="shared" si="5"/>
        <v>35</v>
      </c>
      <c r="D107" s="197">
        <v>17</v>
      </c>
      <c r="E107" s="198">
        <v>18</v>
      </c>
    </row>
    <row r="108" spans="1:7" ht="21.75">
      <c r="A108" s="74" t="s">
        <v>27</v>
      </c>
      <c r="B108" s="75"/>
      <c r="C108" s="76">
        <f>SUM(D108:E108)</f>
        <v>120</v>
      </c>
      <c r="D108" s="77">
        <f>SUM(D109)</f>
        <v>31</v>
      </c>
      <c r="E108" s="78">
        <f>SUM(E109)</f>
        <v>89</v>
      </c>
    </row>
    <row r="109" spans="1:7" ht="21.75">
      <c r="A109" s="199"/>
      <c r="B109" s="200" t="s">
        <v>164</v>
      </c>
      <c r="C109" s="201">
        <f>SUM(D109:E109)</f>
        <v>120</v>
      </c>
      <c r="D109" s="202">
        <v>31</v>
      </c>
      <c r="E109" s="203">
        <v>89</v>
      </c>
    </row>
    <row r="110" spans="1:7" ht="21.75">
      <c r="A110" s="210" t="s">
        <v>58</v>
      </c>
      <c r="B110" s="211"/>
      <c r="C110" s="212">
        <f>SUM(C108,C90,C88,C86,C83,C75,C73,C71,C61,C47,C44,C40,C37,C34,C32,C30,C22,C17,C15,C12,C9,C6)</f>
        <v>4419</v>
      </c>
      <c r="D110" s="212">
        <f t="shared" ref="D110:E110" si="6">SUM(D108,D90,D88,D86,D83,D75,D73,D71,D61,D47,D44,D40,D37,D34,D32,D30,D22,D17,D15,D12,D9,D6)</f>
        <v>1507</v>
      </c>
      <c r="E110" s="213">
        <f t="shared" si="6"/>
        <v>2912</v>
      </c>
    </row>
    <row r="112" spans="1:7" ht="19.5">
      <c r="C112" s="25" t="s">
        <v>66</v>
      </c>
      <c r="D112" s="25"/>
      <c r="E112" s="25"/>
      <c r="F112" s="25"/>
      <c r="G112" s="25"/>
    </row>
    <row r="113" spans="3:7" ht="19.5">
      <c r="C113" s="16" t="s">
        <v>59</v>
      </c>
      <c r="D113" s="16"/>
      <c r="E113" s="16"/>
      <c r="F113" s="16"/>
      <c r="G113" s="16"/>
    </row>
    <row r="114" spans="3:7" ht="19.5">
      <c r="C114" s="25" t="s">
        <v>60</v>
      </c>
      <c r="D114" s="25"/>
      <c r="E114" s="25"/>
      <c r="F114" s="25"/>
      <c r="G114" s="25"/>
    </row>
  </sheetData>
  <mergeCells count="27">
    <mergeCell ref="C112:G112"/>
    <mergeCell ref="C114:G114"/>
    <mergeCell ref="A86:B86"/>
    <mergeCell ref="A88:B88"/>
    <mergeCell ref="A90:B90"/>
    <mergeCell ref="A108:B108"/>
    <mergeCell ref="A110:B110"/>
    <mergeCell ref="A61:B61"/>
    <mergeCell ref="A71:B71"/>
    <mergeCell ref="A73:B73"/>
    <mergeCell ref="A75:B75"/>
    <mergeCell ref="A83:B83"/>
    <mergeCell ref="A37:B37"/>
    <mergeCell ref="A40:B40"/>
    <mergeCell ref="A44:B44"/>
    <mergeCell ref="A47:B47"/>
    <mergeCell ref="A15:B15"/>
    <mergeCell ref="A17:B17"/>
    <mergeCell ref="A22:B22"/>
    <mergeCell ref="A30:B30"/>
    <mergeCell ref="A32:B32"/>
    <mergeCell ref="A34:B34"/>
    <mergeCell ref="A1:E1"/>
    <mergeCell ref="A2:E2"/>
    <mergeCell ref="A6:B6"/>
    <mergeCell ref="A9:B9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นศ.ทั้งหมด</vt:lpstr>
      <vt:lpstr>นศ.ป.ตรี</vt:lpstr>
      <vt:lpstr>ผู้สำเร็จการศึกษา</vt:lpstr>
      <vt:lpstr>นศ.ทั้งหมด!Print_Titles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2021-01-12T03:07:53Z</cp:lastPrinted>
  <dcterms:created xsi:type="dcterms:W3CDTF">2020-12-24T05:49:38Z</dcterms:created>
  <dcterms:modified xsi:type="dcterms:W3CDTF">2021-10-26T08:06:42Z</dcterms:modified>
</cp:coreProperties>
</file>